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zameela\Desktop\"/>
    </mc:Choice>
  </mc:AlternateContent>
  <xr:revisionPtr revIDLastSave="0" documentId="13_ncr:1_{5253B6BD-B693-4719-8FC2-142C47E6214F}" xr6:coauthVersionLast="47" xr6:coauthVersionMax="47" xr10:uidLastSave="{00000000-0000-0000-0000-000000000000}"/>
  <bookViews>
    <workbookView xWindow="-120" yWindow="-120" windowWidth="29040" windowHeight="15720" tabRatio="736" xr2:uid="{00000000-000D-0000-FFFF-FFFF00000000}"/>
  </bookViews>
  <sheets>
    <sheet name="5.1" sheetId="1" r:id="rId1"/>
    <sheet name="5.2" sheetId="2" r:id="rId2"/>
    <sheet name="5.3" sheetId="3" r:id="rId3"/>
    <sheet name="5.4" sheetId="15" r:id="rId4"/>
    <sheet name="5.5" sheetId="4" r:id="rId5"/>
    <sheet name="5.6" sheetId="5" r:id="rId6"/>
    <sheet name="5.7" sheetId="6" r:id="rId7"/>
    <sheet name="5.8" sheetId="7" r:id="rId8"/>
    <sheet name="5.9" sheetId="8" r:id="rId9"/>
  </sheets>
  <definedNames>
    <definedName name="_xlnm.Print_Area" localSheetId="6">'5.7'!$A$1:$M$123</definedName>
    <definedName name="_xlnm.Print_Area" localSheetId="7">'5.8'!$A$1:$M$127</definedName>
    <definedName name="_xlnm.Print_Area" localSheetId="8">'5.9'!$A$1:$P$44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7" l="1"/>
  <c r="D27" i="7"/>
  <c r="F27" i="7"/>
  <c r="J27" i="7"/>
  <c r="C28" i="7"/>
  <c r="D28" i="7"/>
  <c r="F28" i="7"/>
  <c r="J28" i="7"/>
  <c r="B28" i="7" s="1"/>
  <c r="C29" i="7"/>
  <c r="D29" i="7"/>
  <c r="F29" i="7"/>
  <c r="J29" i="7"/>
  <c r="B29" i="7" s="1"/>
  <c r="C30" i="7"/>
  <c r="D30" i="7"/>
  <c r="F30" i="7"/>
  <c r="B30" i="7" s="1"/>
  <c r="J30" i="7"/>
  <c r="C31" i="7"/>
  <c r="D31" i="7"/>
  <c r="F31" i="7"/>
  <c r="B31" i="7" s="1"/>
  <c r="J31" i="7"/>
  <c r="C32" i="7"/>
  <c r="D32" i="7"/>
  <c r="F32" i="7"/>
  <c r="J32" i="7"/>
  <c r="C33" i="7"/>
  <c r="D33" i="7"/>
  <c r="F33" i="7"/>
  <c r="J33" i="7"/>
  <c r="C34" i="7"/>
  <c r="D34" i="7"/>
  <c r="F34" i="7"/>
  <c r="B34" i="7" s="1"/>
  <c r="J34" i="7"/>
  <c r="C35" i="7"/>
  <c r="D35" i="7"/>
  <c r="F35" i="7"/>
  <c r="B35" i="7" s="1"/>
  <c r="J35" i="7"/>
  <c r="C36" i="7"/>
  <c r="D36" i="7"/>
  <c r="F36" i="7"/>
  <c r="J36" i="7"/>
  <c r="C37" i="7"/>
  <c r="D37" i="7"/>
  <c r="F37" i="7"/>
  <c r="J37" i="7"/>
  <c r="C38" i="7"/>
  <c r="D38" i="7"/>
  <c r="F38" i="7"/>
  <c r="J38" i="7"/>
  <c r="C39" i="7"/>
  <c r="D39" i="7"/>
  <c r="F39" i="7"/>
  <c r="B39" i="7" s="1"/>
  <c r="J39" i="7"/>
  <c r="C40" i="7"/>
  <c r="D40" i="7"/>
  <c r="F40" i="7"/>
  <c r="J40" i="7"/>
  <c r="C41" i="7"/>
  <c r="D41" i="7"/>
  <c r="F41" i="7"/>
  <c r="J41" i="7"/>
  <c r="C42" i="7"/>
  <c r="D42" i="7"/>
  <c r="F42" i="7"/>
  <c r="J42" i="7"/>
  <c r="C43" i="7"/>
  <c r="D43" i="7"/>
  <c r="F43" i="7"/>
  <c r="J43" i="7"/>
  <c r="C44" i="7"/>
  <c r="D44" i="7"/>
  <c r="F44" i="7"/>
  <c r="J44" i="7"/>
  <c r="C45" i="7"/>
  <c r="D45" i="7"/>
  <c r="F45" i="7"/>
  <c r="J45" i="7"/>
  <c r="C46" i="7"/>
  <c r="D46" i="7"/>
  <c r="F46" i="7"/>
  <c r="J46" i="7"/>
  <c r="C47" i="7"/>
  <c r="D47" i="7"/>
  <c r="F47" i="7"/>
  <c r="B47" i="7" s="1"/>
  <c r="J47" i="7"/>
  <c r="C48" i="7"/>
  <c r="D48" i="7"/>
  <c r="F48" i="7"/>
  <c r="J48" i="7"/>
  <c r="C49" i="7"/>
  <c r="D49" i="7"/>
  <c r="F49" i="7"/>
  <c r="J49" i="7"/>
  <c r="B50" i="7"/>
  <c r="C50" i="7"/>
  <c r="D50" i="7"/>
  <c r="F50" i="7"/>
  <c r="J50" i="7"/>
  <c r="C51" i="7"/>
  <c r="D51" i="7"/>
  <c r="F51" i="7"/>
  <c r="J51" i="7"/>
  <c r="C52" i="7"/>
  <c r="D52" i="7"/>
  <c r="F52" i="7"/>
  <c r="J52" i="7"/>
  <c r="C53" i="7"/>
  <c r="D53" i="7"/>
  <c r="F53" i="7"/>
  <c r="J53" i="7"/>
  <c r="C54" i="7"/>
  <c r="D54" i="7"/>
  <c r="F54" i="7"/>
  <c r="J54" i="7"/>
  <c r="C55" i="7"/>
  <c r="D55" i="7"/>
  <c r="F55" i="7"/>
  <c r="J55" i="7"/>
  <c r="C56" i="7"/>
  <c r="D56" i="7"/>
  <c r="F56" i="7"/>
  <c r="J56" i="7"/>
  <c r="C57" i="7"/>
  <c r="D57" i="7"/>
  <c r="F57" i="7"/>
  <c r="J57" i="7"/>
  <c r="C58" i="7"/>
  <c r="D58" i="7"/>
  <c r="F58" i="7"/>
  <c r="J58" i="7"/>
  <c r="C59" i="7"/>
  <c r="D59" i="7"/>
  <c r="F59" i="7"/>
  <c r="J59" i="7"/>
  <c r="C60" i="7"/>
  <c r="D60" i="7"/>
  <c r="F60" i="7"/>
  <c r="B60" i="7" s="1"/>
  <c r="J60" i="7"/>
  <c r="C61" i="7"/>
  <c r="D61" i="7"/>
  <c r="F61" i="7"/>
  <c r="J61" i="7"/>
  <c r="B61" i="7" s="1"/>
  <c r="C62" i="7"/>
  <c r="D62" i="7"/>
  <c r="F62" i="7"/>
  <c r="J62" i="7"/>
  <c r="C63" i="7"/>
  <c r="D63" i="7"/>
  <c r="F63" i="7"/>
  <c r="J63" i="7"/>
  <c r="C64" i="7"/>
  <c r="D64" i="7"/>
  <c r="F64" i="7"/>
  <c r="J64" i="7"/>
  <c r="C65" i="7"/>
  <c r="D65" i="7"/>
  <c r="F65" i="7"/>
  <c r="J65" i="7"/>
  <c r="C66" i="7"/>
  <c r="D66" i="7"/>
  <c r="F66" i="7"/>
  <c r="J66" i="7"/>
  <c r="C67" i="7"/>
  <c r="D67" i="7"/>
  <c r="F67" i="7"/>
  <c r="J67" i="7"/>
  <c r="C68" i="7"/>
  <c r="D68" i="7"/>
  <c r="F68" i="7"/>
  <c r="J68" i="7"/>
  <c r="C69" i="7"/>
  <c r="D69" i="7"/>
  <c r="F69" i="7"/>
  <c r="J69" i="7"/>
  <c r="C70" i="7"/>
  <c r="D70" i="7"/>
  <c r="F70" i="7"/>
  <c r="J70" i="7"/>
  <c r="B71" i="7"/>
  <c r="C71" i="7"/>
  <c r="D71" i="7"/>
  <c r="F71" i="7"/>
  <c r="J71" i="7"/>
  <c r="C72" i="7"/>
  <c r="D72" i="7"/>
  <c r="F72" i="7"/>
  <c r="J72" i="7"/>
  <c r="C73" i="7"/>
  <c r="D73" i="7"/>
  <c r="F73" i="7"/>
  <c r="J73" i="7"/>
  <c r="C74" i="7"/>
  <c r="D74" i="7"/>
  <c r="F74" i="7"/>
  <c r="J74" i="7"/>
  <c r="B74" i="7" s="1"/>
  <c r="C75" i="7"/>
  <c r="D75" i="7"/>
  <c r="F75" i="7"/>
  <c r="J75" i="7"/>
  <c r="C76" i="7"/>
  <c r="D76" i="7"/>
  <c r="F76" i="7"/>
  <c r="J76" i="7"/>
  <c r="C77" i="7"/>
  <c r="D77" i="7"/>
  <c r="F77" i="7"/>
  <c r="J77" i="7"/>
  <c r="C78" i="7"/>
  <c r="D78" i="7"/>
  <c r="F78" i="7"/>
  <c r="J78" i="7"/>
  <c r="C79" i="7"/>
  <c r="D79" i="7"/>
  <c r="F79" i="7"/>
  <c r="J79" i="7"/>
  <c r="B79" i="7" s="1"/>
  <c r="C80" i="7"/>
  <c r="D80" i="7"/>
  <c r="F80" i="7"/>
  <c r="J80" i="7"/>
  <c r="C81" i="7"/>
  <c r="D81" i="7"/>
  <c r="F81" i="7"/>
  <c r="J81" i="7"/>
  <c r="C82" i="7"/>
  <c r="D82" i="7"/>
  <c r="F82" i="7"/>
  <c r="B82" i="7" s="1"/>
  <c r="J82" i="7"/>
  <c r="C83" i="7"/>
  <c r="D83" i="7"/>
  <c r="F83" i="7"/>
  <c r="J83" i="7"/>
  <c r="C84" i="7"/>
  <c r="D84" i="7"/>
  <c r="F84" i="7"/>
  <c r="J84" i="7"/>
  <c r="C85" i="7"/>
  <c r="D85" i="7"/>
  <c r="F85" i="7"/>
  <c r="J85" i="7"/>
  <c r="C86" i="7"/>
  <c r="D86" i="7"/>
  <c r="F86" i="7"/>
  <c r="J86" i="7"/>
  <c r="C87" i="7"/>
  <c r="D87" i="7"/>
  <c r="F87" i="7"/>
  <c r="J87" i="7"/>
  <c r="C88" i="7"/>
  <c r="D88" i="7"/>
  <c r="F88" i="7"/>
  <c r="J88" i="7"/>
  <c r="C41" i="6"/>
  <c r="D41" i="6"/>
  <c r="F41" i="6"/>
  <c r="J41" i="6"/>
  <c r="C42" i="6"/>
  <c r="D42" i="6"/>
  <c r="F42" i="6"/>
  <c r="J42" i="6"/>
  <c r="C43" i="6"/>
  <c r="D43" i="6"/>
  <c r="F43" i="6"/>
  <c r="J43" i="6"/>
  <c r="C44" i="6"/>
  <c r="D44" i="6"/>
  <c r="F44" i="6"/>
  <c r="J44" i="6"/>
  <c r="C45" i="6"/>
  <c r="D45" i="6"/>
  <c r="F45" i="6"/>
  <c r="J45" i="6"/>
  <c r="C46" i="6"/>
  <c r="D46" i="6"/>
  <c r="F46" i="6"/>
  <c r="J46" i="6"/>
  <c r="C47" i="6"/>
  <c r="D47" i="6"/>
  <c r="F47" i="6"/>
  <c r="J47" i="6"/>
  <c r="B47" i="6" s="1"/>
  <c r="B48" i="6"/>
  <c r="C48" i="6"/>
  <c r="D48" i="6"/>
  <c r="F48" i="6"/>
  <c r="J48" i="6"/>
  <c r="C49" i="6"/>
  <c r="D49" i="6"/>
  <c r="F49" i="6"/>
  <c r="J49" i="6"/>
  <c r="C50" i="6"/>
  <c r="D50" i="6"/>
  <c r="F50" i="6"/>
  <c r="J50" i="6"/>
  <c r="C51" i="6"/>
  <c r="D51" i="6"/>
  <c r="F51" i="6"/>
  <c r="B51" i="6" s="1"/>
  <c r="J51" i="6"/>
  <c r="C52" i="6"/>
  <c r="D52" i="6"/>
  <c r="F52" i="6"/>
  <c r="J52" i="6"/>
  <c r="B52" i="6" s="1"/>
  <c r="B53" i="6"/>
  <c r="C53" i="6"/>
  <c r="D53" i="6"/>
  <c r="F53" i="6"/>
  <c r="J53" i="6"/>
  <c r="C54" i="6"/>
  <c r="D54" i="6"/>
  <c r="F54" i="6"/>
  <c r="J54" i="6"/>
  <c r="C55" i="6"/>
  <c r="D55" i="6"/>
  <c r="F55" i="6"/>
  <c r="J55" i="6"/>
  <c r="C56" i="6"/>
  <c r="D56" i="6"/>
  <c r="F56" i="6"/>
  <c r="J56" i="6"/>
  <c r="B56" i="6" s="1"/>
  <c r="C57" i="6"/>
  <c r="D57" i="6"/>
  <c r="F57" i="6"/>
  <c r="J57" i="6"/>
  <c r="C58" i="6"/>
  <c r="D58" i="6"/>
  <c r="F58" i="6"/>
  <c r="J58" i="6"/>
  <c r="C59" i="6"/>
  <c r="D59" i="6"/>
  <c r="F59" i="6"/>
  <c r="J59" i="6"/>
  <c r="C60" i="6"/>
  <c r="D60" i="6"/>
  <c r="F60" i="6"/>
  <c r="J60" i="6"/>
  <c r="C61" i="6"/>
  <c r="D61" i="6"/>
  <c r="F61" i="6"/>
  <c r="J61" i="6"/>
  <c r="C62" i="6"/>
  <c r="D62" i="6"/>
  <c r="F62" i="6"/>
  <c r="J62" i="6"/>
  <c r="C63" i="6"/>
  <c r="D63" i="6"/>
  <c r="F63" i="6"/>
  <c r="J63" i="6"/>
  <c r="B63" i="6" s="1"/>
  <c r="C64" i="6"/>
  <c r="D64" i="6"/>
  <c r="F64" i="6"/>
  <c r="J64" i="6"/>
  <c r="C65" i="6"/>
  <c r="D65" i="6"/>
  <c r="F65" i="6"/>
  <c r="J65" i="6"/>
  <c r="C66" i="6"/>
  <c r="D66" i="6"/>
  <c r="F66" i="6"/>
  <c r="J66" i="6"/>
  <c r="C67" i="6"/>
  <c r="D67" i="6"/>
  <c r="F67" i="6"/>
  <c r="J67" i="6"/>
  <c r="C68" i="6"/>
  <c r="D68" i="6"/>
  <c r="F68" i="6"/>
  <c r="J68" i="6"/>
  <c r="B68" i="6" s="1"/>
  <c r="C69" i="6"/>
  <c r="D69" i="6"/>
  <c r="F69" i="6"/>
  <c r="J69" i="6"/>
  <c r="C70" i="6"/>
  <c r="D70" i="6"/>
  <c r="F70" i="6"/>
  <c r="J70" i="6"/>
  <c r="C71" i="6"/>
  <c r="D71" i="6"/>
  <c r="F71" i="6"/>
  <c r="J71" i="6"/>
  <c r="B71" i="6" s="1"/>
  <c r="C72" i="6"/>
  <c r="D72" i="6"/>
  <c r="F72" i="6"/>
  <c r="J72" i="6"/>
  <c r="C73" i="6"/>
  <c r="D73" i="6"/>
  <c r="F73" i="6"/>
  <c r="J73" i="6"/>
  <c r="B74" i="6"/>
  <c r="C74" i="6"/>
  <c r="D74" i="6"/>
  <c r="F74" i="6"/>
  <c r="J74" i="6"/>
  <c r="C75" i="6"/>
  <c r="D75" i="6"/>
  <c r="F75" i="6"/>
  <c r="B75" i="6" s="1"/>
  <c r="J75" i="6"/>
  <c r="C76" i="6"/>
  <c r="D76" i="6"/>
  <c r="F76" i="6"/>
  <c r="J76" i="6"/>
  <c r="B76" i="6" s="1"/>
  <c r="C77" i="6"/>
  <c r="D77" i="6"/>
  <c r="F77" i="6"/>
  <c r="J77" i="6"/>
  <c r="C78" i="6"/>
  <c r="D78" i="6"/>
  <c r="F78" i="6"/>
  <c r="B78" i="6" s="1"/>
  <c r="J78" i="6"/>
  <c r="C79" i="6"/>
  <c r="D79" i="6"/>
  <c r="F79" i="6"/>
  <c r="J79" i="6"/>
  <c r="C80" i="6"/>
  <c r="D80" i="6"/>
  <c r="F80" i="6"/>
  <c r="J80" i="6"/>
  <c r="C81" i="6"/>
  <c r="D81" i="6"/>
  <c r="F81" i="6"/>
  <c r="J81" i="6"/>
  <c r="B82" i="6"/>
  <c r="C82" i="6"/>
  <c r="D82" i="6"/>
  <c r="F82" i="6"/>
  <c r="J82" i="6"/>
  <c r="C83" i="6"/>
  <c r="D83" i="6"/>
  <c r="F83" i="6"/>
  <c r="J83" i="6"/>
  <c r="C84" i="6"/>
  <c r="D84" i="6"/>
  <c r="F84" i="6"/>
  <c r="B84" i="6" s="1"/>
  <c r="J84" i="6"/>
  <c r="C85" i="6"/>
  <c r="D85" i="6"/>
  <c r="F85" i="6"/>
  <c r="J85" i="6"/>
  <c r="C86" i="6"/>
  <c r="D86" i="6"/>
  <c r="F86" i="6"/>
  <c r="J86" i="6"/>
  <c r="C87" i="6"/>
  <c r="D87" i="6"/>
  <c r="F87" i="6"/>
  <c r="J87" i="6"/>
  <c r="B87" i="6" s="1"/>
  <c r="C88" i="6"/>
  <c r="D88" i="6"/>
  <c r="F88" i="6"/>
  <c r="J88" i="6"/>
  <c r="C89" i="6"/>
  <c r="D89" i="6"/>
  <c r="F89" i="6"/>
  <c r="J89" i="6"/>
  <c r="B90" i="6"/>
  <c r="C90" i="6"/>
  <c r="D90" i="6"/>
  <c r="F90" i="6"/>
  <c r="J90" i="6"/>
  <c r="C91" i="6"/>
  <c r="D91" i="6"/>
  <c r="F91" i="6"/>
  <c r="J91" i="6"/>
  <c r="C92" i="6"/>
  <c r="D92" i="6"/>
  <c r="F92" i="6"/>
  <c r="J92" i="6"/>
  <c r="C93" i="6"/>
  <c r="D93" i="6"/>
  <c r="F93" i="6"/>
  <c r="J93" i="6"/>
  <c r="B93" i="6" s="1"/>
  <c r="C94" i="6"/>
  <c r="D94" i="6"/>
  <c r="F94" i="6"/>
  <c r="J94" i="6"/>
  <c r="C95" i="6"/>
  <c r="D95" i="6"/>
  <c r="F95" i="6"/>
  <c r="J95" i="6"/>
  <c r="B95" i="6" s="1"/>
  <c r="B96" i="6"/>
  <c r="C96" i="6"/>
  <c r="D96" i="6"/>
  <c r="F96" i="6"/>
  <c r="J96" i="6"/>
  <c r="C97" i="6"/>
  <c r="D97" i="6"/>
  <c r="F97" i="6"/>
  <c r="B97" i="6" s="1"/>
  <c r="J97" i="6"/>
  <c r="C98" i="6"/>
  <c r="D98" i="6"/>
  <c r="F98" i="6"/>
  <c r="B98" i="6" s="1"/>
  <c r="J98" i="6"/>
  <c r="C99" i="6"/>
  <c r="D99" i="6"/>
  <c r="F99" i="6"/>
  <c r="J99" i="6"/>
  <c r="K225" i="15"/>
  <c r="K224" i="15"/>
  <c r="H225" i="15"/>
  <c r="E225" i="15"/>
  <c r="B225" i="15"/>
  <c r="H224" i="15"/>
  <c r="E224" i="15"/>
  <c r="B224" i="15"/>
  <c r="B84" i="7" l="1"/>
  <c r="B80" i="7"/>
  <c r="B76" i="7"/>
  <c r="B48" i="7"/>
  <c r="B44" i="7"/>
  <c r="B65" i="7"/>
  <c r="B69" i="7"/>
  <c r="B33" i="7"/>
  <c r="B87" i="7"/>
  <c r="B63" i="7"/>
  <c r="B55" i="7"/>
  <c r="B66" i="7"/>
  <c r="B62" i="7"/>
  <c r="B54" i="7"/>
  <c r="B58" i="7"/>
  <c r="B42" i="7"/>
  <c r="B75" i="7"/>
  <c r="B56" i="7"/>
  <c r="B41" i="7"/>
  <c r="B86" i="7"/>
  <c r="B67" i="7"/>
  <c r="B52" i="7"/>
  <c r="B37" i="7"/>
  <c r="B78" i="7"/>
  <c r="B40" i="7"/>
  <c r="B85" i="7"/>
  <c r="B70" i="7"/>
  <c r="B51" i="7"/>
  <c r="B36" i="7"/>
  <c r="B81" i="7"/>
  <c r="B77" i="7"/>
  <c r="B32" i="7"/>
  <c r="B59" i="7"/>
  <c r="B88" i="7"/>
  <c r="B73" i="7"/>
  <c r="B43" i="7"/>
  <c r="B46" i="7"/>
  <c r="B72" i="7"/>
  <c r="B57" i="7"/>
  <c r="B27" i="7"/>
  <c r="B83" i="7"/>
  <c r="B68" i="7"/>
  <c r="B53" i="7"/>
  <c r="B38" i="7"/>
  <c r="B64" i="7"/>
  <c r="B49" i="7"/>
  <c r="B45" i="7"/>
  <c r="B94" i="6"/>
  <c r="B67" i="6"/>
  <c r="B59" i="6"/>
  <c r="B55" i="6"/>
  <c r="B86" i="6"/>
  <c r="B70" i="6"/>
  <c r="B43" i="6"/>
  <c r="B62" i="6"/>
  <c r="B58" i="6"/>
  <c r="B54" i="6"/>
  <c r="B85" i="6"/>
  <c r="B81" i="6"/>
  <c r="B77" i="6"/>
  <c r="B50" i="6"/>
  <c r="B66" i="6"/>
  <c r="B89" i="6"/>
  <c r="B73" i="6"/>
  <c r="B69" i="6"/>
  <c r="B46" i="6"/>
  <c r="B42" i="6"/>
  <c r="B65" i="6"/>
  <c r="B61" i="6"/>
  <c r="B57" i="6"/>
  <c r="B99" i="6"/>
  <c r="B80" i="6"/>
  <c r="B49" i="6"/>
  <c r="B45" i="6"/>
  <c r="B41" i="6"/>
  <c r="B91" i="6"/>
  <c r="B64" i="6"/>
  <c r="B83" i="6"/>
  <c r="B72" i="6"/>
  <c r="B79" i="6"/>
  <c r="B60" i="6"/>
  <c r="B92" i="6"/>
  <c r="B88" i="6"/>
  <c r="B44" i="6"/>
  <c r="B74" i="8" l="1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O54" i="8"/>
  <c r="O52" i="8" s="1"/>
  <c r="N54" i="8"/>
  <c r="N52" i="8" s="1"/>
  <c r="M54" i="8"/>
  <c r="L54" i="8"/>
  <c r="L52" i="8" s="1"/>
  <c r="K54" i="8"/>
  <c r="J54" i="8"/>
  <c r="I54" i="8"/>
  <c r="I52" i="8" s="1"/>
  <c r="H54" i="8"/>
  <c r="G54" i="8"/>
  <c r="G52" i="8" s="1"/>
  <c r="F54" i="8"/>
  <c r="F52" i="8" s="1"/>
  <c r="E54" i="8"/>
  <c r="D54" i="8"/>
  <c r="D52" i="8" s="1"/>
  <c r="C54" i="8"/>
  <c r="B54" i="8" s="1"/>
  <c r="B52" i="8" s="1"/>
  <c r="B53" i="8"/>
  <c r="M52" i="8"/>
  <c r="K52" i="8"/>
  <c r="J52" i="8"/>
  <c r="H52" i="8"/>
  <c r="E52" i="8"/>
  <c r="C52" i="8"/>
  <c r="J191" i="7"/>
  <c r="F191" i="7"/>
  <c r="D191" i="7"/>
  <c r="C191" i="7"/>
  <c r="J190" i="7"/>
  <c r="F190" i="7"/>
  <c r="B190" i="7" s="1"/>
  <c r="D190" i="7"/>
  <c r="C190" i="7"/>
  <c r="J189" i="7"/>
  <c r="F189" i="7"/>
  <c r="D189" i="7"/>
  <c r="C189" i="7"/>
  <c r="B189" i="7"/>
  <c r="J188" i="7"/>
  <c r="F188" i="7"/>
  <c r="D188" i="7"/>
  <c r="C188" i="7"/>
  <c r="J187" i="7"/>
  <c r="F187" i="7"/>
  <c r="D187" i="7"/>
  <c r="C187" i="7"/>
  <c r="B187" i="7"/>
  <c r="J186" i="7"/>
  <c r="F186" i="7"/>
  <c r="B186" i="7" s="1"/>
  <c r="D186" i="7"/>
  <c r="C186" i="7"/>
  <c r="J185" i="7"/>
  <c r="F185" i="7"/>
  <c r="B185" i="7" s="1"/>
  <c r="D185" i="7"/>
  <c r="C185" i="7"/>
  <c r="J184" i="7"/>
  <c r="F184" i="7"/>
  <c r="D184" i="7"/>
  <c r="C184" i="7"/>
  <c r="B184" i="7"/>
  <c r="J183" i="7"/>
  <c r="F183" i="7"/>
  <c r="D183" i="7"/>
  <c r="C183" i="7"/>
  <c r="J182" i="7"/>
  <c r="F182" i="7"/>
  <c r="D182" i="7"/>
  <c r="C182" i="7"/>
  <c r="J181" i="7"/>
  <c r="F181" i="7"/>
  <c r="D181" i="7"/>
  <c r="C181" i="7"/>
  <c r="B181" i="7"/>
  <c r="J180" i="7"/>
  <c r="F180" i="7"/>
  <c r="D180" i="7"/>
  <c r="C180" i="7"/>
  <c r="J179" i="7"/>
  <c r="F179" i="7"/>
  <c r="B179" i="7" s="1"/>
  <c r="D179" i="7"/>
  <c r="C179" i="7"/>
  <c r="J178" i="7"/>
  <c r="F178" i="7"/>
  <c r="D178" i="7"/>
  <c r="C178" i="7"/>
  <c r="J177" i="7"/>
  <c r="F177" i="7"/>
  <c r="D177" i="7"/>
  <c r="C177" i="7"/>
  <c r="J176" i="7"/>
  <c r="F176" i="7"/>
  <c r="D176" i="7"/>
  <c r="C176" i="7"/>
  <c r="B176" i="7"/>
  <c r="J175" i="7"/>
  <c r="F175" i="7"/>
  <c r="B175" i="7" s="1"/>
  <c r="D175" i="7"/>
  <c r="C175" i="7"/>
  <c r="J174" i="7"/>
  <c r="F174" i="7"/>
  <c r="B174" i="7" s="1"/>
  <c r="D174" i="7"/>
  <c r="C174" i="7"/>
  <c r="J173" i="7"/>
  <c r="F173" i="7"/>
  <c r="D173" i="7"/>
  <c r="C173" i="7"/>
  <c r="B173" i="7"/>
  <c r="J172" i="7"/>
  <c r="F172" i="7"/>
  <c r="D172" i="7"/>
  <c r="C172" i="7"/>
  <c r="J171" i="7"/>
  <c r="F171" i="7"/>
  <c r="B171" i="7" s="1"/>
  <c r="D171" i="7"/>
  <c r="C171" i="7"/>
  <c r="J170" i="7"/>
  <c r="F170" i="7"/>
  <c r="B170" i="7" s="1"/>
  <c r="D170" i="7"/>
  <c r="C170" i="7"/>
  <c r="J169" i="7"/>
  <c r="F169" i="7"/>
  <c r="D169" i="7"/>
  <c r="C169" i="7"/>
  <c r="J168" i="7"/>
  <c r="F168" i="7"/>
  <c r="B168" i="7" s="1"/>
  <c r="D168" i="7"/>
  <c r="C168" i="7"/>
  <c r="J167" i="7"/>
  <c r="F167" i="7"/>
  <c r="B167" i="7" s="1"/>
  <c r="D167" i="7"/>
  <c r="C167" i="7"/>
  <c r="J166" i="7"/>
  <c r="F166" i="7"/>
  <c r="D166" i="7"/>
  <c r="C166" i="7"/>
  <c r="J165" i="7"/>
  <c r="F165" i="7"/>
  <c r="D165" i="7"/>
  <c r="C165" i="7"/>
  <c r="B165" i="7"/>
  <c r="J164" i="7"/>
  <c r="F164" i="7"/>
  <c r="D164" i="7"/>
  <c r="C164" i="7"/>
  <c r="J163" i="7"/>
  <c r="B163" i="7" s="1"/>
  <c r="F163" i="7"/>
  <c r="D163" i="7"/>
  <c r="C163" i="7"/>
  <c r="J162" i="7"/>
  <c r="F162" i="7"/>
  <c r="B162" i="7" s="1"/>
  <c r="D162" i="7"/>
  <c r="C162" i="7"/>
  <c r="J161" i="7"/>
  <c r="F161" i="7"/>
  <c r="B161" i="7" s="1"/>
  <c r="D161" i="7"/>
  <c r="C161" i="7"/>
  <c r="J160" i="7"/>
  <c r="F160" i="7"/>
  <c r="B160" i="7" s="1"/>
  <c r="D160" i="7"/>
  <c r="C160" i="7"/>
  <c r="J159" i="7"/>
  <c r="F159" i="7"/>
  <c r="D159" i="7"/>
  <c r="C159" i="7"/>
  <c r="J158" i="7"/>
  <c r="F158" i="7"/>
  <c r="D158" i="7"/>
  <c r="C158" i="7"/>
  <c r="J157" i="7"/>
  <c r="F157" i="7"/>
  <c r="B157" i="7" s="1"/>
  <c r="D157" i="7"/>
  <c r="C157" i="7"/>
  <c r="J156" i="7"/>
  <c r="F156" i="7"/>
  <c r="D156" i="7"/>
  <c r="C156" i="7"/>
  <c r="J155" i="7"/>
  <c r="B155" i="7" s="1"/>
  <c r="F155" i="7"/>
  <c r="D155" i="7"/>
  <c r="C155" i="7"/>
  <c r="J154" i="7"/>
  <c r="F154" i="7"/>
  <c r="B154" i="7" s="1"/>
  <c r="D154" i="7"/>
  <c r="C154" i="7"/>
  <c r="J153" i="7"/>
  <c r="F153" i="7"/>
  <c r="D153" i="7"/>
  <c r="C153" i="7"/>
  <c r="J152" i="7"/>
  <c r="F152" i="7"/>
  <c r="B152" i="7" s="1"/>
  <c r="D152" i="7"/>
  <c r="C152" i="7"/>
  <c r="J151" i="7"/>
  <c r="F151" i="7"/>
  <c r="D151" i="7"/>
  <c r="C151" i="7"/>
  <c r="J150" i="7"/>
  <c r="F150" i="7"/>
  <c r="B150" i="7" s="1"/>
  <c r="D150" i="7"/>
  <c r="C150" i="7"/>
  <c r="J149" i="7"/>
  <c r="F149" i="7"/>
  <c r="D149" i="7"/>
  <c r="C149" i="7"/>
  <c r="J148" i="7"/>
  <c r="F148" i="7"/>
  <c r="D148" i="7"/>
  <c r="C148" i="7"/>
  <c r="J147" i="7"/>
  <c r="F147" i="7"/>
  <c r="D147" i="7"/>
  <c r="C147" i="7"/>
  <c r="B147" i="7"/>
  <c r="J146" i="7"/>
  <c r="F146" i="7"/>
  <c r="D146" i="7"/>
  <c r="C146" i="7"/>
  <c r="J145" i="7"/>
  <c r="F145" i="7"/>
  <c r="D145" i="7"/>
  <c r="C145" i="7"/>
  <c r="J144" i="7"/>
  <c r="F144" i="7"/>
  <c r="D144" i="7"/>
  <c r="C144" i="7"/>
  <c r="J143" i="7"/>
  <c r="F143" i="7"/>
  <c r="D143" i="7"/>
  <c r="C143" i="7"/>
  <c r="J142" i="7"/>
  <c r="F142" i="7"/>
  <c r="B142" i="7" s="1"/>
  <c r="D142" i="7"/>
  <c r="C142" i="7"/>
  <c r="J141" i="7"/>
  <c r="F141" i="7"/>
  <c r="B141" i="7" s="1"/>
  <c r="D141" i="7"/>
  <c r="C141" i="7"/>
  <c r="J140" i="7"/>
  <c r="F140" i="7"/>
  <c r="D140" i="7"/>
  <c r="C140" i="7"/>
  <c r="L139" i="7"/>
  <c r="K139" i="7"/>
  <c r="J139" i="7"/>
  <c r="H139" i="7"/>
  <c r="D139" i="7" s="1"/>
  <c r="G139" i="7"/>
  <c r="F139" i="7" s="1"/>
  <c r="J190" i="6"/>
  <c r="F190" i="6"/>
  <c r="B190" i="6" s="1"/>
  <c r="D190" i="6"/>
  <c r="C190" i="6"/>
  <c r="J189" i="6"/>
  <c r="F189" i="6"/>
  <c r="B189" i="6" s="1"/>
  <c r="D189" i="6"/>
  <c r="C189" i="6"/>
  <c r="J188" i="6"/>
  <c r="F188" i="6"/>
  <c r="D188" i="6"/>
  <c r="C188" i="6"/>
  <c r="B188" i="6"/>
  <c r="J187" i="6"/>
  <c r="F187" i="6"/>
  <c r="B187" i="6" s="1"/>
  <c r="D187" i="6"/>
  <c r="C187" i="6"/>
  <c r="J186" i="6"/>
  <c r="F186" i="6"/>
  <c r="D186" i="6"/>
  <c r="C186" i="6"/>
  <c r="B186" i="6"/>
  <c r="J185" i="6"/>
  <c r="F185" i="6"/>
  <c r="D185" i="6"/>
  <c r="C185" i="6"/>
  <c r="J184" i="6"/>
  <c r="F184" i="6"/>
  <c r="D184" i="6"/>
  <c r="C184" i="6"/>
  <c r="J183" i="6"/>
  <c r="F183" i="6"/>
  <c r="B183" i="6" s="1"/>
  <c r="D183" i="6"/>
  <c r="C183" i="6"/>
  <c r="J182" i="6"/>
  <c r="F182" i="6"/>
  <c r="D182" i="6"/>
  <c r="C182" i="6"/>
  <c r="J181" i="6"/>
  <c r="F181" i="6"/>
  <c r="B181" i="6" s="1"/>
  <c r="D181" i="6"/>
  <c r="C181" i="6"/>
  <c r="J180" i="6"/>
  <c r="F180" i="6"/>
  <c r="D180" i="6"/>
  <c r="C180" i="6"/>
  <c r="B180" i="6"/>
  <c r="J179" i="6"/>
  <c r="F179" i="6"/>
  <c r="D179" i="6"/>
  <c r="C179" i="6"/>
  <c r="J178" i="6"/>
  <c r="F178" i="6"/>
  <c r="D178" i="6"/>
  <c r="C178" i="6"/>
  <c r="B178" i="6"/>
  <c r="J177" i="6"/>
  <c r="F177" i="6"/>
  <c r="B177" i="6" s="1"/>
  <c r="D177" i="6"/>
  <c r="C177" i="6"/>
  <c r="J176" i="6"/>
  <c r="F176" i="6"/>
  <c r="D176" i="6"/>
  <c r="C176" i="6"/>
  <c r="J175" i="6"/>
  <c r="F175" i="6"/>
  <c r="D175" i="6"/>
  <c r="C175" i="6"/>
  <c r="B175" i="6"/>
  <c r="J174" i="6"/>
  <c r="F174" i="6"/>
  <c r="D174" i="6"/>
  <c r="C174" i="6"/>
  <c r="J173" i="6"/>
  <c r="F173" i="6"/>
  <c r="D173" i="6"/>
  <c r="C173" i="6"/>
  <c r="J172" i="6"/>
  <c r="F172" i="6"/>
  <c r="B172" i="6" s="1"/>
  <c r="D172" i="6"/>
  <c r="C172" i="6"/>
  <c r="J171" i="6"/>
  <c r="F171" i="6"/>
  <c r="B171" i="6" s="1"/>
  <c r="D171" i="6"/>
  <c r="C171" i="6"/>
  <c r="J170" i="6"/>
  <c r="F170" i="6"/>
  <c r="D170" i="6"/>
  <c r="C170" i="6"/>
  <c r="B170" i="6"/>
  <c r="J169" i="6"/>
  <c r="F169" i="6"/>
  <c r="B169" i="6" s="1"/>
  <c r="D169" i="6"/>
  <c r="C169" i="6"/>
  <c r="J168" i="6"/>
  <c r="F168" i="6"/>
  <c r="D168" i="6"/>
  <c r="C168" i="6"/>
  <c r="J167" i="6"/>
  <c r="F167" i="6"/>
  <c r="D167" i="6"/>
  <c r="C167" i="6"/>
  <c r="B167" i="6"/>
  <c r="J166" i="6"/>
  <c r="F166" i="6"/>
  <c r="D166" i="6"/>
  <c r="C166" i="6"/>
  <c r="J165" i="6"/>
  <c r="F165" i="6"/>
  <c r="D165" i="6"/>
  <c r="C165" i="6"/>
  <c r="J164" i="6"/>
  <c r="B164" i="6" s="1"/>
  <c r="F164" i="6"/>
  <c r="D164" i="6"/>
  <c r="C164" i="6"/>
  <c r="J163" i="6"/>
  <c r="F163" i="6"/>
  <c r="D163" i="6"/>
  <c r="C163" i="6"/>
  <c r="J162" i="6"/>
  <c r="F162" i="6"/>
  <c r="D162" i="6"/>
  <c r="C162" i="6"/>
  <c r="B162" i="6"/>
  <c r="J161" i="6"/>
  <c r="F161" i="6"/>
  <c r="D161" i="6"/>
  <c r="C161" i="6"/>
  <c r="J160" i="6"/>
  <c r="F160" i="6"/>
  <c r="D160" i="6"/>
  <c r="C160" i="6"/>
  <c r="J159" i="6"/>
  <c r="F159" i="6"/>
  <c r="D159" i="6"/>
  <c r="C159" i="6"/>
  <c r="B159" i="6"/>
  <c r="J158" i="6"/>
  <c r="F158" i="6"/>
  <c r="D158" i="6"/>
  <c r="C158" i="6"/>
  <c r="J157" i="6"/>
  <c r="F157" i="6"/>
  <c r="D157" i="6"/>
  <c r="C157" i="6"/>
  <c r="J156" i="6"/>
  <c r="F156" i="6"/>
  <c r="D156" i="6"/>
  <c r="C156" i="6"/>
  <c r="B156" i="6"/>
  <c r="J155" i="6"/>
  <c r="F155" i="6"/>
  <c r="D155" i="6"/>
  <c r="C155" i="6"/>
  <c r="J154" i="6"/>
  <c r="F154" i="6"/>
  <c r="D154" i="6"/>
  <c r="C154" i="6"/>
  <c r="J153" i="6"/>
  <c r="F153" i="6"/>
  <c r="D153" i="6"/>
  <c r="C153" i="6"/>
  <c r="J152" i="6"/>
  <c r="F152" i="6"/>
  <c r="D152" i="6"/>
  <c r="C152" i="6"/>
  <c r="J151" i="6"/>
  <c r="F151" i="6"/>
  <c r="B151" i="6" s="1"/>
  <c r="D151" i="6"/>
  <c r="C151" i="6"/>
  <c r="J150" i="6"/>
  <c r="F150" i="6"/>
  <c r="D150" i="6"/>
  <c r="C150" i="6"/>
  <c r="J149" i="6"/>
  <c r="F149" i="6"/>
  <c r="D149" i="6"/>
  <c r="C149" i="6"/>
  <c r="J148" i="6"/>
  <c r="F148" i="6"/>
  <c r="D148" i="6"/>
  <c r="C148" i="6"/>
  <c r="B148" i="6"/>
  <c r="J147" i="6"/>
  <c r="F147" i="6"/>
  <c r="B147" i="6" s="1"/>
  <c r="D147" i="6"/>
  <c r="C147" i="6"/>
  <c r="J146" i="6"/>
  <c r="F146" i="6"/>
  <c r="D146" i="6"/>
  <c r="C146" i="6"/>
  <c r="J145" i="6"/>
  <c r="F145" i="6"/>
  <c r="B145" i="6" s="1"/>
  <c r="D145" i="6"/>
  <c r="C145" i="6"/>
  <c r="J144" i="6"/>
  <c r="F144" i="6"/>
  <c r="D144" i="6"/>
  <c r="C144" i="6"/>
  <c r="J143" i="6"/>
  <c r="F143" i="6"/>
  <c r="B143" i="6" s="1"/>
  <c r="D143" i="6"/>
  <c r="C143" i="6"/>
  <c r="J142" i="6"/>
  <c r="F142" i="6"/>
  <c r="D142" i="6"/>
  <c r="C142" i="6"/>
  <c r="J141" i="6"/>
  <c r="F141" i="6"/>
  <c r="D141" i="6"/>
  <c r="C141" i="6"/>
  <c r="J140" i="6"/>
  <c r="F140" i="6"/>
  <c r="D140" i="6"/>
  <c r="C140" i="6"/>
  <c r="B140" i="6"/>
  <c r="J139" i="6"/>
  <c r="F139" i="6"/>
  <c r="D139" i="6"/>
  <c r="C139" i="6"/>
  <c r="L138" i="6"/>
  <c r="K138" i="6"/>
  <c r="J138" i="6" s="1"/>
  <c r="H138" i="6"/>
  <c r="G138" i="6"/>
  <c r="J67" i="5"/>
  <c r="F67" i="5"/>
  <c r="D67" i="5"/>
  <c r="C67" i="5"/>
  <c r="B67" i="5"/>
  <c r="J66" i="5"/>
  <c r="F66" i="5"/>
  <c r="B66" i="5" s="1"/>
  <c r="D66" i="5"/>
  <c r="C66" i="5"/>
  <c r="J65" i="5"/>
  <c r="F65" i="5"/>
  <c r="D65" i="5"/>
  <c r="C65" i="5"/>
  <c r="B65" i="5"/>
  <c r="J64" i="5"/>
  <c r="B64" i="5" s="1"/>
  <c r="F64" i="5"/>
  <c r="D64" i="5"/>
  <c r="C64" i="5"/>
  <c r="L63" i="5"/>
  <c r="K63" i="5"/>
  <c r="C63" i="5" s="1"/>
  <c r="J63" i="5"/>
  <c r="H63" i="5"/>
  <c r="D63" i="5" s="1"/>
  <c r="G63" i="5"/>
  <c r="F63" i="5" s="1"/>
  <c r="B63" i="5" s="1"/>
  <c r="J51" i="4"/>
  <c r="F51" i="4"/>
  <c r="B51" i="4" s="1"/>
  <c r="D51" i="4"/>
  <c r="C51" i="4"/>
  <c r="J50" i="4"/>
  <c r="B50" i="4" s="1"/>
  <c r="F50" i="4"/>
  <c r="D50" i="4"/>
  <c r="C50" i="4"/>
  <c r="L49" i="4"/>
  <c r="K49" i="4"/>
  <c r="J49" i="4" s="1"/>
  <c r="H49" i="4"/>
  <c r="D49" i="4" s="1"/>
  <c r="G49" i="4"/>
  <c r="C49" i="4" s="1"/>
  <c r="F49" i="4"/>
  <c r="B49" i="4" s="1"/>
  <c r="K226" i="15"/>
  <c r="K223" i="15"/>
  <c r="K222" i="15"/>
  <c r="K221" i="15"/>
  <c r="K220" i="15"/>
  <c r="M219" i="15"/>
  <c r="L219" i="15"/>
  <c r="K218" i="15"/>
  <c r="M217" i="15"/>
  <c r="L217" i="15"/>
  <c r="K217" i="15" s="1"/>
  <c r="K216" i="15"/>
  <c r="K215" i="15"/>
  <c r="K214" i="15"/>
  <c r="K213" i="15"/>
  <c r="K212" i="15"/>
  <c r="K211" i="15"/>
  <c r="K210" i="15"/>
  <c r="K209" i="15"/>
  <c r="K208" i="15"/>
  <c r="K207" i="15"/>
  <c r="M206" i="15"/>
  <c r="L206" i="15"/>
  <c r="K206" i="15" s="1"/>
  <c r="K205" i="15"/>
  <c r="K204" i="15"/>
  <c r="K203" i="15"/>
  <c r="K202" i="15"/>
  <c r="K201" i="15"/>
  <c r="K200" i="15"/>
  <c r="K199" i="15"/>
  <c r="K198" i="15"/>
  <c r="K197" i="15"/>
  <c r="K196" i="15"/>
  <c r="M195" i="15"/>
  <c r="L195" i="15"/>
  <c r="K194" i="15"/>
  <c r="K193" i="15"/>
  <c r="K192" i="15"/>
  <c r="K191" i="15"/>
  <c r="K190" i="15"/>
  <c r="K189" i="15"/>
  <c r="K188" i="15"/>
  <c r="K187" i="15"/>
  <c r="K186" i="15"/>
  <c r="K185" i="15"/>
  <c r="K184" i="15"/>
  <c r="K183" i="15"/>
  <c r="M182" i="15"/>
  <c r="L182" i="15"/>
  <c r="K181" i="15"/>
  <c r="K180" i="15"/>
  <c r="K179" i="15"/>
  <c r="K178" i="15"/>
  <c r="K177" i="15"/>
  <c r="K176" i="15"/>
  <c r="K175" i="15"/>
  <c r="K174" i="15"/>
  <c r="K173" i="15"/>
  <c r="K172" i="15"/>
  <c r="K171" i="15"/>
  <c r="K170" i="15"/>
  <c r="K169" i="15"/>
  <c r="M168" i="15"/>
  <c r="L168" i="15"/>
  <c r="K168" i="15" s="1"/>
  <c r="K167" i="15"/>
  <c r="K166" i="15"/>
  <c r="K165" i="15"/>
  <c r="K164" i="15"/>
  <c r="K163" i="15"/>
  <c r="K162" i="15"/>
  <c r="K161" i="15"/>
  <c r="M160" i="15"/>
  <c r="L160" i="15"/>
  <c r="K159" i="15"/>
  <c r="K158" i="15"/>
  <c r="K157" i="15"/>
  <c r="K156" i="15"/>
  <c r="K155" i="15"/>
  <c r="M154" i="15"/>
  <c r="L154" i="15"/>
  <c r="K154" i="15" s="1"/>
  <c r="K153" i="15"/>
  <c r="K152" i="15"/>
  <c r="K151" i="15"/>
  <c r="K150" i="15"/>
  <c r="K149" i="15"/>
  <c r="K148" i="15"/>
  <c r="K147" i="15"/>
  <c r="K146" i="15"/>
  <c r="M145" i="15"/>
  <c r="L145" i="15"/>
  <c r="K144" i="15"/>
  <c r="K143" i="15"/>
  <c r="K142" i="15"/>
  <c r="K141" i="15"/>
  <c r="K140" i="15"/>
  <c r="M139" i="15"/>
  <c r="L139" i="15"/>
  <c r="K138" i="15"/>
  <c r="K137" i="15"/>
  <c r="K136" i="15"/>
  <c r="K135" i="15"/>
  <c r="K134" i="15"/>
  <c r="K133" i="15"/>
  <c r="K132" i="15"/>
  <c r="K131" i="15"/>
  <c r="K130" i="15"/>
  <c r="K129" i="15"/>
  <c r="M128" i="15"/>
  <c r="L128" i="15"/>
  <c r="K127" i="15"/>
  <c r="K126" i="15"/>
  <c r="K125" i="15"/>
  <c r="K124" i="15"/>
  <c r="K123" i="15"/>
  <c r="K122" i="15"/>
  <c r="K121" i="15"/>
  <c r="K120" i="15"/>
  <c r="M119" i="15"/>
  <c r="L119" i="15"/>
  <c r="K118" i="15"/>
  <c r="K117" i="15"/>
  <c r="K116" i="15"/>
  <c r="K115" i="15"/>
  <c r="K114" i="15"/>
  <c r="K113" i="15"/>
  <c r="K112" i="15"/>
  <c r="K111" i="15"/>
  <c r="K110" i="15"/>
  <c r="M109" i="15"/>
  <c r="L109" i="15"/>
  <c r="K108" i="15"/>
  <c r="K107" i="15"/>
  <c r="K106" i="15"/>
  <c r="K105" i="15"/>
  <c r="K104" i="15"/>
  <c r="M103" i="15"/>
  <c r="L103" i="15"/>
  <c r="K103" i="15" s="1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M89" i="15"/>
  <c r="L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M73" i="15"/>
  <c r="L73" i="15"/>
  <c r="K73" i="15" s="1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M59" i="15"/>
  <c r="L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M43" i="15"/>
  <c r="L43" i="15"/>
  <c r="K43" i="15" s="1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M28" i="15"/>
  <c r="L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M13" i="15"/>
  <c r="L13" i="15"/>
  <c r="K11" i="15"/>
  <c r="K10" i="15"/>
  <c r="K9" i="15"/>
  <c r="K8" i="15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D91" i="3"/>
  <c r="C91" i="3"/>
  <c r="C89" i="3" s="1"/>
  <c r="B89" i="3" s="1"/>
  <c r="B91" i="3"/>
  <c r="B90" i="3"/>
  <c r="D89" i="3"/>
  <c r="K82" i="2"/>
  <c r="G82" i="2"/>
  <c r="C82" i="2" s="1"/>
  <c r="E82" i="2"/>
  <c r="D82" i="2"/>
  <c r="K81" i="2"/>
  <c r="G81" i="2"/>
  <c r="E81" i="2"/>
  <c r="D81" i="2"/>
  <c r="C81" i="2"/>
  <c r="K80" i="2"/>
  <c r="G80" i="2"/>
  <c r="C80" i="2" s="1"/>
  <c r="E80" i="2"/>
  <c r="D80" i="2"/>
  <c r="K79" i="2"/>
  <c r="C79" i="2" s="1"/>
  <c r="G79" i="2"/>
  <c r="E79" i="2"/>
  <c r="D79" i="2"/>
  <c r="K78" i="2"/>
  <c r="G78" i="2"/>
  <c r="C78" i="2" s="1"/>
  <c r="E78" i="2"/>
  <c r="D78" i="2"/>
  <c r="K77" i="2"/>
  <c r="G77" i="2"/>
  <c r="C77" i="2" s="1"/>
  <c r="E77" i="2"/>
  <c r="D77" i="2"/>
  <c r="K76" i="2"/>
  <c r="G76" i="2"/>
  <c r="C76" i="2" s="1"/>
  <c r="E76" i="2"/>
  <c r="D76" i="2"/>
  <c r="K75" i="2"/>
  <c r="G75" i="2"/>
  <c r="E75" i="2"/>
  <c r="D75" i="2"/>
  <c r="C75" i="2"/>
  <c r="K74" i="2"/>
  <c r="G74" i="2"/>
  <c r="C74" i="2" s="1"/>
  <c r="E74" i="2"/>
  <c r="D74" i="2"/>
  <c r="K73" i="2"/>
  <c r="G73" i="2"/>
  <c r="E73" i="2"/>
  <c r="D73" i="2"/>
  <c r="C73" i="2"/>
  <c r="K72" i="2"/>
  <c r="G72" i="2"/>
  <c r="C72" i="2" s="1"/>
  <c r="E72" i="2"/>
  <c r="D72" i="2"/>
  <c r="M71" i="2"/>
  <c r="K71" i="2" s="1"/>
  <c r="L71" i="2"/>
  <c r="I71" i="2"/>
  <c r="E71" i="2" s="1"/>
  <c r="H71" i="2"/>
  <c r="G71" i="2" s="1"/>
  <c r="J242" i="1"/>
  <c r="F242" i="1"/>
  <c r="B242" i="1" s="1"/>
  <c r="D242" i="1"/>
  <c r="C242" i="1"/>
  <c r="J241" i="1"/>
  <c r="F241" i="1"/>
  <c r="D241" i="1"/>
  <c r="C241" i="1"/>
  <c r="J240" i="1"/>
  <c r="F240" i="1"/>
  <c r="B240" i="1" s="1"/>
  <c r="D240" i="1"/>
  <c r="C240" i="1"/>
  <c r="J239" i="1"/>
  <c r="B239" i="1" s="1"/>
  <c r="F239" i="1"/>
  <c r="D239" i="1"/>
  <c r="C239" i="1"/>
  <c r="J238" i="1"/>
  <c r="F238" i="1"/>
  <c r="B238" i="1" s="1"/>
  <c r="D238" i="1"/>
  <c r="C238" i="1"/>
  <c r="J237" i="1"/>
  <c r="F237" i="1"/>
  <c r="B237" i="1" s="1"/>
  <c r="D237" i="1"/>
  <c r="C237" i="1"/>
  <c r="J236" i="1"/>
  <c r="F236" i="1"/>
  <c r="B236" i="1" s="1"/>
  <c r="D236" i="1"/>
  <c r="C236" i="1"/>
  <c r="J235" i="1"/>
  <c r="F235" i="1"/>
  <c r="D235" i="1"/>
  <c r="C235" i="1"/>
  <c r="B235" i="1"/>
  <c r="J234" i="1"/>
  <c r="F234" i="1"/>
  <c r="B234" i="1" s="1"/>
  <c r="D234" i="1"/>
  <c r="C234" i="1"/>
  <c r="J233" i="1"/>
  <c r="F233" i="1"/>
  <c r="B233" i="1" s="1"/>
  <c r="D233" i="1"/>
  <c r="C233" i="1"/>
  <c r="J232" i="1"/>
  <c r="F232" i="1"/>
  <c r="D232" i="1"/>
  <c r="C232" i="1"/>
  <c r="B232" i="1"/>
  <c r="J231" i="1"/>
  <c r="F231" i="1"/>
  <c r="D231" i="1"/>
  <c r="C231" i="1"/>
  <c r="J230" i="1"/>
  <c r="F230" i="1"/>
  <c r="B230" i="1" s="1"/>
  <c r="D230" i="1"/>
  <c r="C230" i="1"/>
  <c r="J229" i="1"/>
  <c r="F229" i="1"/>
  <c r="D229" i="1"/>
  <c r="C229" i="1"/>
  <c r="B229" i="1"/>
  <c r="J228" i="1"/>
  <c r="F228" i="1"/>
  <c r="B228" i="1" s="1"/>
  <c r="D228" i="1"/>
  <c r="C228" i="1"/>
  <c r="J227" i="1"/>
  <c r="F227" i="1"/>
  <c r="D227" i="1"/>
  <c r="C227" i="1"/>
  <c r="B227" i="1"/>
  <c r="J226" i="1"/>
  <c r="B226" i="1" s="1"/>
  <c r="F226" i="1"/>
  <c r="D226" i="1"/>
  <c r="C226" i="1"/>
  <c r="J225" i="1"/>
  <c r="F225" i="1"/>
  <c r="B225" i="1" s="1"/>
  <c r="D225" i="1"/>
  <c r="C225" i="1"/>
  <c r="J224" i="1"/>
  <c r="F224" i="1"/>
  <c r="D224" i="1"/>
  <c r="C224" i="1"/>
  <c r="B224" i="1"/>
  <c r="J223" i="1"/>
  <c r="F223" i="1"/>
  <c r="D223" i="1"/>
  <c r="C223" i="1"/>
  <c r="J222" i="1"/>
  <c r="F222" i="1"/>
  <c r="D222" i="1"/>
  <c r="C222" i="1"/>
  <c r="J221" i="1"/>
  <c r="F221" i="1"/>
  <c r="D221" i="1"/>
  <c r="C221" i="1"/>
  <c r="B221" i="1"/>
  <c r="J220" i="1"/>
  <c r="F220" i="1"/>
  <c r="B220" i="1" s="1"/>
  <c r="D220" i="1"/>
  <c r="C220" i="1"/>
  <c r="J219" i="1"/>
  <c r="B219" i="1" s="1"/>
  <c r="F219" i="1"/>
  <c r="D219" i="1"/>
  <c r="C219" i="1"/>
  <c r="J218" i="1"/>
  <c r="F218" i="1"/>
  <c r="B218" i="1" s="1"/>
  <c r="D218" i="1"/>
  <c r="C218" i="1"/>
  <c r="J217" i="1"/>
  <c r="F217" i="1"/>
  <c r="B217" i="1" s="1"/>
  <c r="D217" i="1"/>
  <c r="C217" i="1"/>
  <c r="J216" i="1"/>
  <c r="F216" i="1"/>
  <c r="B216" i="1" s="1"/>
  <c r="D216" i="1"/>
  <c r="C216" i="1"/>
  <c r="J215" i="1"/>
  <c r="F215" i="1"/>
  <c r="D215" i="1"/>
  <c r="C215" i="1"/>
  <c r="J214" i="1"/>
  <c r="F214" i="1"/>
  <c r="B214" i="1" s="1"/>
  <c r="D214" i="1"/>
  <c r="C214" i="1"/>
  <c r="J213" i="1"/>
  <c r="F213" i="1"/>
  <c r="D213" i="1"/>
  <c r="C213" i="1"/>
  <c r="B213" i="1"/>
  <c r="J212" i="1"/>
  <c r="F212" i="1"/>
  <c r="B212" i="1" s="1"/>
  <c r="D212" i="1"/>
  <c r="C212" i="1"/>
  <c r="J211" i="1"/>
  <c r="F211" i="1"/>
  <c r="D211" i="1"/>
  <c r="C211" i="1"/>
  <c r="B211" i="1"/>
  <c r="J210" i="1"/>
  <c r="F210" i="1"/>
  <c r="B210" i="1" s="1"/>
  <c r="D210" i="1"/>
  <c r="C210" i="1"/>
  <c r="J209" i="1"/>
  <c r="F209" i="1"/>
  <c r="B209" i="1" s="1"/>
  <c r="D209" i="1"/>
  <c r="C209" i="1"/>
  <c r="J208" i="1"/>
  <c r="B208" i="1" s="1"/>
  <c r="F208" i="1"/>
  <c r="D208" i="1"/>
  <c r="C208" i="1"/>
  <c r="J207" i="1"/>
  <c r="F207" i="1"/>
  <c r="D207" i="1"/>
  <c r="C207" i="1"/>
  <c r="J206" i="1"/>
  <c r="F206" i="1"/>
  <c r="B206" i="1" s="1"/>
  <c r="D206" i="1"/>
  <c r="C206" i="1"/>
  <c r="J205" i="1"/>
  <c r="F205" i="1"/>
  <c r="B205" i="1" s="1"/>
  <c r="D205" i="1"/>
  <c r="C205" i="1"/>
  <c r="J204" i="1"/>
  <c r="F204" i="1"/>
  <c r="D204" i="1"/>
  <c r="C204" i="1"/>
  <c r="J203" i="1"/>
  <c r="F203" i="1"/>
  <c r="D203" i="1"/>
  <c r="C203" i="1"/>
  <c r="B203" i="1"/>
  <c r="J202" i="1"/>
  <c r="F202" i="1"/>
  <c r="D202" i="1"/>
  <c r="C202" i="1"/>
  <c r="J201" i="1"/>
  <c r="F201" i="1"/>
  <c r="B201" i="1" s="1"/>
  <c r="D201" i="1"/>
  <c r="C201" i="1"/>
  <c r="J200" i="1"/>
  <c r="F200" i="1"/>
  <c r="D200" i="1"/>
  <c r="C200" i="1"/>
  <c r="B200" i="1"/>
  <c r="J199" i="1"/>
  <c r="F199" i="1"/>
  <c r="D199" i="1"/>
  <c r="C199" i="1"/>
  <c r="J198" i="1"/>
  <c r="F198" i="1"/>
  <c r="B198" i="1" s="1"/>
  <c r="D198" i="1"/>
  <c r="C198" i="1"/>
  <c r="J197" i="1"/>
  <c r="B197" i="1" s="1"/>
  <c r="F197" i="1"/>
  <c r="D197" i="1"/>
  <c r="C197" i="1"/>
  <c r="J196" i="1"/>
  <c r="F196" i="1"/>
  <c r="B196" i="1" s="1"/>
  <c r="D196" i="1"/>
  <c r="C196" i="1"/>
  <c r="J195" i="1"/>
  <c r="F195" i="1"/>
  <c r="D195" i="1"/>
  <c r="C195" i="1"/>
  <c r="B195" i="1"/>
  <c r="J194" i="1"/>
  <c r="F194" i="1"/>
  <c r="B194" i="1" s="1"/>
  <c r="D194" i="1"/>
  <c r="C194" i="1"/>
  <c r="J193" i="1"/>
  <c r="F193" i="1"/>
  <c r="D193" i="1"/>
  <c r="C193" i="1"/>
  <c r="J192" i="1"/>
  <c r="F192" i="1"/>
  <c r="D192" i="1"/>
  <c r="C192" i="1"/>
  <c r="B192" i="1"/>
  <c r="J191" i="1"/>
  <c r="F191" i="1"/>
  <c r="D191" i="1"/>
  <c r="C191" i="1"/>
  <c r="J190" i="1"/>
  <c r="F190" i="1"/>
  <c r="B190" i="1" s="1"/>
  <c r="D190" i="1"/>
  <c r="C190" i="1"/>
  <c r="J189" i="1"/>
  <c r="F189" i="1"/>
  <c r="D189" i="1"/>
  <c r="C189" i="1"/>
  <c r="B189" i="1"/>
  <c r="J188" i="1"/>
  <c r="F188" i="1"/>
  <c r="B188" i="1" s="1"/>
  <c r="D188" i="1"/>
  <c r="C188" i="1"/>
  <c r="J187" i="1"/>
  <c r="F187" i="1"/>
  <c r="D187" i="1"/>
  <c r="C187" i="1"/>
  <c r="B187" i="1"/>
  <c r="J186" i="1"/>
  <c r="F186" i="1"/>
  <c r="B186" i="1" s="1"/>
  <c r="D186" i="1"/>
  <c r="C186" i="1"/>
  <c r="J185" i="1"/>
  <c r="F185" i="1"/>
  <c r="B185" i="1" s="1"/>
  <c r="D185" i="1"/>
  <c r="C185" i="1"/>
  <c r="J184" i="1"/>
  <c r="F184" i="1"/>
  <c r="D184" i="1"/>
  <c r="C184" i="1"/>
  <c r="B184" i="1"/>
  <c r="J183" i="1"/>
  <c r="F183" i="1"/>
  <c r="D183" i="1"/>
  <c r="C183" i="1"/>
  <c r="J182" i="1"/>
  <c r="F182" i="1"/>
  <c r="D182" i="1"/>
  <c r="C182" i="1"/>
  <c r="J181" i="1"/>
  <c r="F181" i="1"/>
  <c r="D181" i="1"/>
  <c r="C181" i="1"/>
  <c r="B181" i="1"/>
  <c r="J180" i="1"/>
  <c r="F180" i="1"/>
  <c r="B180" i="1" s="1"/>
  <c r="D180" i="1"/>
  <c r="C180" i="1"/>
  <c r="J179" i="1"/>
  <c r="F179" i="1"/>
  <c r="B179" i="1" s="1"/>
  <c r="D179" i="1"/>
  <c r="C179" i="1"/>
  <c r="J178" i="1"/>
  <c r="F178" i="1"/>
  <c r="D178" i="1"/>
  <c r="C178" i="1"/>
  <c r="J177" i="1"/>
  <c r="F177" i="1"/>
  <c r="B177" i="1" s="1"/>
  <c r="D177" i="1"/>
  <c r="C177" i="1"/>
  <c r="J176" i="1"/>
  <c r="F176" i="1"/>
  <c r="D176" i="1"/>
  <c r="C176" i="1"/>
  <c r="B176" i="1"/>
  <c r="J175" i="1"/>
  <c r="F175" i="1"/>
  <c r="D175" i="1"/>
  <c r="C175" i="1"/>
  <c r="J174" i="1"/>
  <c r="F174" i="1"/>
  <c r="B174" i="1" s="1"/>
  <c r="D174" i="1"/>
  <c r="C174" i="1"/>
  <c r="J173" i="1"/>
  <c r="F173" i="1"/>
  <c r="D173" i="1"/>
  <c r="C173" i="1"/>
  <c r="B173" i="1"/>
  <c r="J172" i="1"/>
  <c r="F172" i="1"/>
  <c r="B172" i="1" s="1"/>
  <c r="D172" i="1"/>
  <c r="C172" i="1"/>
  <c r="J171" i="1"/>
  <c r="F171" i="1"/>
  <c r="D171" i="1"/>
  <c r="C171" i="1"/>
  <c r="B171" i="1"/>
  <c r="J170" i="1"/>
  <c r="F170" i="1"/>
  <c r="B170" i="1" s="1"/>
  <c r="D170" i="1"/>
  <c r="C170" i="1"/>
  <c r="J169" i="1"/>
  <c r="F169" i="1"/>
  <c r="B169" i="1" s="1"/>
  <c r="D169" i="1"/>
  <c r="C169" i="1"/>
  <c r="J168" i="1"/>
  <c r="F168" i="1"/>
  <c r="B168" i="1" s="1"/>
  <c r="D168" i="1"/>
  <c r="C168" i="1"/>
  <c r="J167" i="1"/>
  <c r="B167" i="1" s="1"/>
  <c r="F167" i="1"/>
  <c r="D167" i="1"/>
  <c r="C167" i="1"/>
  <c r="J166" i="1"/>
  <c r="F166" i="1"/>
  <c r="B166" i="1" s="1"/>
  <c r="D166" i="1"/>
  <c r="C166" i="1"/>
  <c r="J165" i="1"/>
  <c r="F165" i="1"/>
  <c r="D165" i="1"/>
  <c r="C165" i="1"/>
  <c r="B165" i="1"/>
  <c r="J164" i="1"/>
  <c r="F164" i="1"/>
  <c r="B164" i="1" s="1"/>
  <c r="D164" i="1"/>
  <c r="C164" i="1"/>
  <c r="J163" i="1"/>
  <c r="F163" i="1"/>
  <c r="B163" i="1" s="1"/>
  <c r="D163" i="1"/>
  <c r="C163" i="1"/>
  <c r="J162" i="1"/>
  <c r="F162" i="1"/>
  <c r="B162" i="1" s="1"/>
  <c r="D162" i="1"/>
  <c r="C162" i="1"/>
  <c r="J161" i="1"/>
  <c r="F161" i="1"/>
  <c r="B161" i="1" s="1"/>
  <c r="D161" i="1"/>
  <c r="C161" i="1"/>
  <c r="J160" i="1"/>
  <c r="B160" i="1" s="1"/>
  <c r="F160" i="1"/>
  <c r="D160" i="1"/>
  <c r="C160" i="1"/>
  <c r="J159" i="1"/>
  <c r="B159" i="1" s="1"/>
  <c r="F159" i="1"/>
  <c r="D159" i="1"/>
  <c r="C159" i="1"/>
  <c r="J158" i="1"/>
  <c r="F158" i="1"/>
  <c r="B158" i="1" s="1"/>
  <c r="D158" i="1"/>
  <c r="C158" i="1"/>
  <c r="J157" i="1"/>
  <c r="F157" i="1"/>
  <c r="B157" i="1" s="1"/>
  <c r="D157" i="1"/>
  <c r="C157" i="1"/>
  <c r="J156" i="1"/>
  <c r="F156" i="1"/>
  <c r="B156" i="1" s="1"/>
  <c r="D156" i="1"/>
  <c r="C156" i="1"/>
  <c r="J155" i="1"/>
  <c r="F155" i="1"/>
  <c r="D155" i="1"/>
  <c r="C155" i="1"/>
  <c r="B155" i="1"/>
  <c r="J154" i="1"/>
  <c r="F154" i="1"/>
  <c r="B154" i="1" s="1"/>
  <c r="D154" i="1"/>
  <c r="C154" i="1"/>
  <c r="J153" i="1"/>
  <c r="F153" i="1"/>
  <c r="B153" i="1" s="1"/>
  <c r="D153" i="1"/>
  <c r="C153" i="1"/>
  <c r="J152" i="1"/>
  <c r="F152" i="1"/>
  <c r="D152" i="1"/>
  <c r="C152" i="1"/>
  <c r="B152" i="1"/>
  <c r="J151" i="1"/>
  <c r="F151" i="1"/>
  <c r="D151" i="1"/>
  <c r="C151" i="1"/>
  <c r="J150" i="1"/>
  <c r="F150" i="1"/>
  <c r="B150" i="1" s="1"/>
  <c r="D150" i="1"/>
  <c r="C150" i="1"/>
  <c r="J149" i="1"/>
  <c r="F149" i="1"/>
  <c r="B149" i="1" s="1"/>
  <c r="D149" i="1"/>
  <c r="C149" i="1"/>
  <c r="J148" i="1"/>
  <c r="F148" i="1"/>
  <c r="B148" i="1" s="1"/>
  <c r="D148" i="1"/>
  <c r="C148" i="1"/>
  <c r="J147" i="1"/>
  <c r="F147" i="1"/>
  <c r="D147" i="1"/>
  <c r="C147" i="1"/>
  <c r="B147" i="1"/>
  <c r="J146" i="1"/>
  <c r="F146" i="1"/>
  <c r="D146" i="1"/>
  <c r="C146" i="1"/>
  <c r="J145" i="1"/>
  <c r="F145" i="1"/>
  <c r="B145" i="1" s="1"/>
  <c r="D145" i="1"/>
  <c r="C145" i="1"/>
  <c r="J144" i="1"/>
  <c r="F144" i="1"/>
  <c r="D144" i="1"/>
  <c r="C144" i="1"/>
  <c r="B144" i="1"/>
  <c r="J143" i="1"/>
  <c r="F143" i="1"/>
  <c r="D143" i="1"/>
  <c r="C143" i="1"/>
  <c r="J142" i="1"/>
  <c r="F142" i="1"/>
  <c r="B142" i="1" s="1"/>
  <c r="D142" i="1"/>
  <c r="C142" i="1"/>
  <c r="J141" i="1"/>
  <c r="F141" i="1"/>
  <c r="D141" i="1"/>
  <c r="C141" i="1"/>
  <c r="B141" i="1"/>
  <c r="J140" i="1"/>
  <c r="F140" i="1"/>
  <c r="B140" i="1" s="1"/>
  <c r="D140" i="1"/>
  <c r="C140" i="1"/>
  <c r="J139" i="1"/>
  <c r="F139" i="1"/>
  <c r="B139" i="1" s="1"/>
  <c r="D139" i="1"/>
  <c r="C139" i="1"/>
  <c r="J138" i="1"/>
  <c r="F138" i="1"/>
  <c r="B138" i="1" s="1"/>
  <c r="D138" i="1"/>
  <c r="C138" i="1"/>
  <c r="L137" i="1"/>
  <c r="K137" i="1"/>
  <c r="J137" i="1" s="1"/>
  <c r="H137" i="1"/>
  <c r="D137" i="1" s="1"/>
  <c r="G137" i="1"/>
  <c r="F137" i="1" s="1"/>
  <c r="C7" i="8"/>
  <c r="AA45" i="3"/>
  <c r="AG131" i="1"/>
  <c r="AH131" i="1"/>
  <c r="AF131" i="1"/>
  <c r="B149" i="7" l="1"/>
  <c r="B191" i="7"/>
  <c r="B144" i="7"/>
  <c r="B143" i="7"/>
  <c r="B151" i="7"/>
  <c r="B156" i="7"/>
  <c r="B183" i="7"/>
  <c r="B153" i="7"/>
  <c r="B139" i="7"/>
  <c r="B169" i="7"/>
  <c r="B188" i="7"/>
  <c r="B159" i="7"/>
  <c r="B178" i="7"/>
  <c r="B146" i="7"/>
  <c r="B164" i="7"/>
  <c r="B172" i="7"/>
  <c r="B158" i="7"/>
  <c r="B180" i="7"/>
  <c r="B140" i="7"/>
  <c r="B166" i="7"/>
  <c r="B177" i="7"/>
  <c r="B148" i="7"/>
  <c r="B145" i="7"/>
  <c r="B182" i="7"/>
  <c r="B176" i="6"/>
  <c r="B150" i="6"/>
  <c r="B174" i="6"/>
  <c r="B160" i="6"/>
  <c r="B146" i="6"/>
  <c r="B154" i="6"/>
  <c r="B165" i="6"/>
  <c r="B155" i="6"/>
  <c r="B144" i="6"/>
  <c r="B149" i="6"/>
  <c r="D138" i="6"/>
  <c r="B153" i="6"/>
  <c r="B158" i="6"/>
  <c r="B173" i="6"/>
  <c r="B184" i="6"/>
  <c r="B166" i="6"/>
  <c r="F138" i="6"/>
  <c r="B138" i="6" s="1"/>
  <c r="B141" i="6"/>
  <c r="B152" i="6"/>
  <c r="B163" i="6"/>
  <c r="B185" i="6"/>
  <c r="B182" i="6"/>
  <c r="B142" i="6"/>
  <c r="B157" i="6"/>
  <c r="B168" i="6"/>
  <c r="B179" i="6"/>
  <c r="B139" i="6"/>
  <c r="B161" i="6"/>
  <c r="K219" i="15"/>
  <c r="K128" i="15"/>
  <c r="K109" i="15"/>
  <c r="K59" i="15"/>
  <c r="K89" i="15"/>
  <c r="K160" i="15"/>
  <c r="K195" i="15"/>
  <c r="K139" i="15"/>
  <c r="K182" i="15"/>
  <c r="K145" i="15"/>
  <c r="B223" i="1"/>
  <c r="B241" i="1"/>
  <c r="B202" i="1"/>
  <c r="B231" i="1"/>
  <c r="B191" i="1"/>
  <c r="B151" i="1"/>
  <c r="B183" i="1"/>
  <c r="B199" i="1"/>
  <c r="B137" i="1"/>
  <c r="B178" i="1"/>
  <c r="B207" i="1"/>
  <c r="B143" i="1"/>
  <c r="B222" i="1"/>
  <c r="B182" i="1"/>
  <c r="B193" i="1"/>
  <c r="B204" i="1"/>
  <c r="B215" i="1"/>
  <c r="B146" i="1"/>
  <c r="B175" i="1"/>
  <c r="C139" i="7"/>
  <c r="C138" i="6"/>
  <c r="K119" i="15"/>
  <c r="K28" i="15"/>
  <c r="K13" i="15"/>
  <c r="M12" i="15"/>
  <c r="M7" i="15" s="1"/>
  <c r="L12" i="15"/>
  <c r="C71" i="2"/>
  <c r="D71" i="2"/>
  <c r="C137" i="1"/>
  <c r="D7" i="8"/>
  <c r="E7" i="8"/>
  <c r="F7" i="8"/>
  <c r="G7" i="8"/>
  <c r="H7" i="8"/>
  <c r="I7" i="8"/>
  <c r="I5" i="8" s="1"/>
  <c r="J7" i="8"/>
  <c r="J5" i="8" s="1"/>
  <c r="K7" i="8"/>
  <c r="K5" i="8" s="1"/>
  <c r="L7" i="8"/>
  <c r="L5" i="8" s="1"/>
  <c r="M7" i="8"/>
  <c r="M5" i="8" s="1"/>
  <c r="N7" i="8"/>
  <c r="N5" i="8" s="1"/>
  <c r="O7" i="8"/>
  <c r="O5" i="8" s="1"/>
  <c r="B6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8" i="8"/>
  <c r="D104" i="6"/>
  <c r="F100" i="6"/>
  <c r="C100" i="6"/>
  <c r="J100" i="6"/>
  <c r="C101" i="6"/>
  <c r="F101" i="6"/>
  <c r="J101" i="6"/>
  <c r="C102" i="6"/>
  <c r="F102" i="6"/>
  <c r="J102" i="6"/>
  <c r="C103" i="6"/>
  <c r="D103" i="6"/>
  <c r="F103" i="6"/>
  <c r="J103" i="6"/>
  <c r="C104" i="6"/>
  <c r="F104" i="6"/>
  <c r="J104" i="6"/>
  <c r="D10" i="1"/>
  <c r="K9" i="1"/>
  <c r="H9" i="1"/>
  <c r="K12" i="15" l="1"/>
  <c r="L7" i="15"/>
  <c r="K7" i="15" s="1"/>
  <c r="D100" i="6"/>
  <c r="D102" i="6"/>
  <c r="D101" i="6"/>
  <c r="B7" i="8"/>
  <c r="B5" i="8" s="1"/>
  <c r="B102" i="6"/>
  <c r="B104" i="6"/>
  <c r="B101" i="6"/>
  <c r="B103" i="6"/>
  <c r="B100" i="6"/>
  <c r="H226" i="15"/>
  <c r="H223" i="15"/>
  <c r="H222" i="15"/>
  <c r="H221" i="15"/>
  <c r="H220" i="15"/>
  <c r="J219" i="15"/>
  <c r="I219" i="15"/>
  <c r="H218" i="15"/>
  <c r="J217" i="15"/>
  <c r="I217" i="15"/>
  <c r="H217" i="15" s="1"/>
  <c r="H216" i="15"/>
  <c r="H215" i="15"/>
  <c r="H214" i="15"/>
  <c r="H213" i="15"/>
  <c r="H212" i="15"/>
  <c r="H211" i="15"/>
  <c r="H210" i="15"/>
  <c r="H209" i="15"/>
  <c r="H208" i="15"/>
  <c r="H207" i="15"/>
  <c r="J206" i="15"/>
  <c r="I206" i="15"/>
  <c r="H206" i="15" s="1"/>
  <c r="H205" i="15"/>
  <c r="H204" i="15"/>
  <c r="H203" i="15"/>
  <c r="H202" i="15"/>
  <c r="H201" i="15"/>
  <c r="H200" i="15"/>
  <c r="H199" i="15"/>
  <c r="H198" i="15"/>
  <c r="H197" i="15"/>
  <c r="H196" i="15"/>
  <c r="J195" i="15"/>
  <c r="I195" i="15"/>
  <c r="H195" i="15" s="1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J182" i="15"/>
  <c r="I182" i="15"/>
  <c r="H182" i="15" s="1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J168" i="15"/>
  <c r="I168" i="15"/>
  <c r="H167" i="15"/>
  <c r="H166" i="15"/>
  <c r="H165" i="15"/>
  <c r="H164" i="15"/>
  <c r="H163" i="15"/>
  <c r="H162" i="15"/>
  <c r="H161" i="15"/>
  <c r="J160" i="15"/>
  <c r="I160" i="15"/>
  <c r="H160" i="15" s="1"/>
  <c r="H159" i="15"/>
  <c r="H158" i="15"/>
  <c r="H157" i="15"/>
  <c r="H156" i="15"/>
  <c r="H155" i="15"/>
  <c r="J154" i="15"/>
  <c r="I154" i="15"/>
  <c r="H153" i="15"/>
  <c r="H152" i="15"/>
  <c r="H151" i="15"/>
  <c r="H150" i="15"/>
  <c r="H149" i="15"/>
  <c r="H148" i="15"/>
  <c r="H147" i="15"/>
  <c r="H146" i="15"/>
  <c r="J145" i="15"/>
  <c r="I145" i="15"/>
  <c r="H144" i="15"/>
  <c r="H143" i="15"/>
  <c r="H142" i="15"/>
  <c r="H141" i="15"/>
  <c r="H140" i="15"/>
  <c r="J139" i="15"/>
  <c r="I139" i="15"/>
  <c r="H138" i="15"/>
  <c r="H137" i="15"/>
  <c r="H136" i="15"/>
  <c r="H135" i="15"/>
  <c r="H134" i="15"/>
  <c r="H133" i="15"/>
  <c r="H132" i="15"/>
  <c r="H131" i="15"/>
  <c r="H130" i="15"/>
  <c r="H129" i="15"/>
  <c r="J128" i="15"/>
  <c r="I128" i="15"/>
  <c r="H128" i="15" s="1"/>
  <c r="H127" i="15"/>
  <c r="H126" i="15"/>
  <c r="H125" i="15"/>
  <c r="H124" i="15"/>
  <c r="H123" i="15"/>
  <c r="H122" i="15"/>
  <c r="H121" i="15"/>
  <c r="H120" i="15"/>
  <c r="J119" i="15"/>
  <c r="I119" i="15"/>
  <c r="H118" i="15"/>
  <c r="H117" i="15"/>
  <c r="H116" i="15"/>
  <c r="H115" i="15"/>
  <c r="H114" i="15"/>
  <c r="H113" i="15"/>
  <c r="H112" i="15"/>
  <c r="H111" i="15"/>
  <c r="H110" i="15"/>
  <c r="J109" i="15"/>
  <c r="I109" i="15"/>
  <c r="H108" i="15"/>
  <c r="H107" i="15"/>
  <c r="H106" i="15"/>
  <c r="H105" i="15"/>
  <c r="H104" i="15"/>
  <c r="J103" i="15"/>
  <c r="I103" i="15"/>
  <c r="H103" i="15" s="1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J89" i="15"/>
  <c r="I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J73" i="15"/>
  <c r="I73" i="15"/>
  <c r="H73" i="15" s="1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J59" i="15"/>
  <c r="I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J43" i="15"/>
  <c r="I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J28" i="15"/>
  <c r="I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J13" i="15"/>
  <c r="I13" i="15"/>
  <c r="H11" i="15"/>
  <c r="H10" i="15"/>
  <c r="H9" i="15"/>
  <c r="H8" i="15"/>
  <c r="H89" i="15" l="1"/>
  <c r="H154" i="15"/>
  <c r="H119" i="15"/>
  <c r="H59" i="15"/>
  <c r="H219" i="15"/>
  <c r="H168" i="15"/>
  <c r="H139" i="15"/>
  <c r="H109" i="15"/>
  <c r="H28" i="15"/>
  <c r="H145" i="15"/>
  <c r="J12" i="15"/>
  <c r="J7" i="15" s="1"/>
  <c r="H43" i="15"/>
  <c r="H13" i="15"/>
  <c r="I12" i="15"/>
  <c r="I7" i="15" s="1"/>
  <c r="H7" i="15" l="1"/>
  <c r="H12" i="15"/>
  <c r="B16" i="3" l="1"/>
  <c r="B17" i="3"/>
  <c r="E226" i="15" l="1"/>
  <c r="E223" i="15"/>
  <c r="E222" i="15"/>
  <c r="E221" i="15"/>
  <c r="E220" i="15"/>
  <c r="G219" i="15"/>
  <c r="F219" i="15"/>
  <c r="E218" i="15"/>
  <c r="G217" i="15"/>
  <c r="F217" i="15"/>
  <c r="E216" i="15"/>
  <c r="E215" i="15"/>
  <c r="E214" i="15"/>
  <c r="E213" i="15"/>
  <c r="E212" i="15"/>
  <c r="E211" i="15"/>
  <c r="E210" i="15"/>
  <c r="E209" i="15"/>
  <c r="E208" i="15"/>
  <c r="E207" i="15"/>
  <c r="G206" i="15"/>
  <c r="F206" i="15"/>
  <c r="E205" i="15"/>
  <c r="E204" i="15"/>
  <c r="E203" i="15"/>
  <c r="E202" i="15"/>
  <c r="E201" i="15"/>
  <c r="E200" i="15"/>
  <c r="E199" i="15"/>
  <c r="E198" i="15"/>
  <c r="E197" i="15"/>
  <c r="E196" i="15"/>
  <c r="G195" i="15"/>
  <c r="F195" i="15"/>
  <c r="E194" i="15"/>
  <c r="E193" i="15"/>
  <c r="E192" i="15"/>
  <c r="E191" i="15"/>
  <c r="E190" i="15"/>
  <c r="E189" i="15"/>
  <c r="E188" i="15"/>
  <c r="E187" i="15"/>
  <c r="E186" i="15"/>
  <c r="E185" i="15"/>
  <c r="E184" i="15"/>
  <c r="E183" i="15"/>
  <c r="G182" i="15"/>
  <c r="E182" i="15" s="1"/>
  <c r="F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G168" i="15"/>
  <c r="F168" i="15"/>
  <c r="E168" i="15" s="1"/>
  <c r="E167" i="15"/>
  <c r="E166" i="15"/>
  <c r="E165" i="15"/>
  <c r="E164" i="15"/>
  <c r="E163" i="15"/>
  <c r="E162" i="15"/>
  <c r="E161" i="15"/>
  <c r="G160" i="15"/>
  <c r="F160" i="15"/>
  <c r="E159" i="15"/>
  <c r="E158" i="15"/>
  <c r="E157" i="15"/>
  <c r="E156" i="15"/>
  <c r="E155" i="15"/>
  <c r="G154" i="15"/>
  <c r="F154" i="15"/>
  <c r="E153" i="15"/>
  <c r="E152" i="15"/>
  <c r="E151" i="15"/>
  <c r="E150" i="15"/>
  <c r="E149" i="15"/>
  <c r="E148" i="15"/>
  <c r="E147" i="15"/>
  <c r="E146" i="15"/>
  <c r="G145" i="15"/>
  <c r="F145" i="15"/>
  <c r="E144" i="15"/>
  <c r="E143" i="15"/>
  <c r="E142" i="15"/>
  <c r="E141" i="15"/>
  <c r="E140" i="15"/>
  <c r="G139" i="15"/>
  <c r="F139" i="15"/>
  <c r="E138" i="15"/>
  <c r="E137" i="15"/>
  <c r="E136" i="15"/>
  <c r="E135" i="15"/>
  <c r="E134" i="15"/>
  <c r="E133" i="15"/>
  <c r="E132" i="15"/>
  <c r="E131" i="15"/>
  <c r="E130" i="15"/>
  <c r="E129" i="15"/>
  <c r="G128" i="15"/>
  <c r="F128" i="15"/>
  <c r="E127" i="15"/>
  <c r="E126" i="15"/>
  <c r="E125" i="15"/>
  <c r="E124" i="15"/>
  <c r="E123" i="15"/>
  <c r="E122" i="15"/>
  <c r="E121" i="15"/>
  <c r="E120" i="15"/>
  <c r="G119" i="15"/>
  <c r="F119" i="15"/>
  <c r="E118" i="15"/>
  <c r="E117" i="15"/>
  <c r="E116" i="15"/>
  <c r="E115" i="15"/>
  <c r="E114" i="15"/>
  <c r="E113" i="15"/>
  <c r="E112" i="15"/>
  <c r="E111" i="15"/>
  <c r="E110" i="15"/>
  <c r="G109" i="15"/>
  <c r="F109" i="15"/>
  <c r="E108" i="15"/>
  <c r="E107" i="15"/>
  <c r="E106" i="15"/>
  <c r="E105" i="15"/>
  <c r="E104" i="15"/>
  <c r="G103" i="15"/>
  <c r="F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G89" i="15"/>
  <c r="F89" i="15"/>
  <c r="E89" i="15" s="1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G73" i="15"/>
  <c r="F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G59" i="15"/>
  <c r="F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G43" i="15"/>
  <c r="F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G28" i="15"/>
  <c r="F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G13" i="15"/>
  <c r="F13" i="15"/>
  <c r="E11" i="15"/>
  <c r="E10" i="15"/>
  <c r="E9" i="15"/>
  <c r="E8" i="15"/>
  <c r="E160" i="15" l="1"/>
  <c r="E103" i="15"/>
  <c r="E139" i="15"/>
  <c r="E154" i="15"/>
  <c r="E128" i="15"/>
  <c r="E217" i="15"/>
  <c r="E119" i="15"/>
  <c r="E109" i="15"/>
  <c r="E59" i="15"/>
  <c r="E219" i="15"/>
  <c r="E206" i="15"/>
  <c r="E195" i="15"/>
  <c r="E145" i="15"/>
  <c r="E73" i="15"/>
  <c r="E43" i="15"/>
  <c r="E28" i="15"/>
  <c r="E13" i="15"/>
  <c r="F12" i="15"/>
  <c r="G12" i="15"/>
  <c r="G7" i="15" s="1"/>
  <c r="D8" i="3"/>
  <c r="C8" i="3"/>
  <c r="C109" i="15"/>
  <c r="B110" i="15"/>
  <c r="C13" i="15"/>
  <c r="E12" i="15" l="1"/>
  <c r="F7" i="15"/>
  <c r="E7" i="15" s="1"/>
  <c r="AT38" i="8" l="1"/>
  <c r="J102" i="7" l="1"/>
  <c r="J103" i="7"/>
  <c r="J104" i="7"/>
  <c r="C101" i="7"/>
  <c r="D101" i="7"/>
  <c r="F101" i="7"/>
  <c r="C102" i="7"/>
  <c r="D102" i="7"/>
  <c r="F102" i="7"/>
  <c r="C103" i="7"/>
  <c r="D103" i="7"/>
  <c r="F103" i="7"/>
  <c r="C104" i="7"/>
  <c r="D104" i="7"/>
  <c r="F104" i="7"/>
  <c r="B226" i="15"/>
  <c r="B223" i="15"/>
  <c r="B222" i="15"/>
  <c r="B221" i="15"/>
  <c r="B220" i="15"/>
  <c r="D219" i="15"/>
  <c r="C219" i="15"/>
  <c r="B218" i="15"/>
  <c r="D217" i="15"/>
  <c r="C217" i="15"/>
  <c r="B217" i="15" s="1"/>
  <c r="B216" i="15"/>
  <c r="B215" i="15"/>
  <c r="B214" i="15"/>
  <c r="B213" i="15"/>
  <c r="B212" i="15"/>
  <c r="B211" i="15"/>
  <c r="B210" i="15"/>
  <c r="B209" i="15"/>
  <c r="B208" i="15"/>
  <c r="B207" i="15"/>
  <c r="D206" i="15"/>
  <c r="C206" i="15"/>
  <c r="B206" i="15" s="1"/>
  <c r="B205" i="15"/>
  <c r="B204" i="15"/>
  <c r="B203" i="15"/>
  <c r="B202" i="15"/>
  <c r="B201" i="15"/>
  <c r="B200" i="15"/>
  <c r="B199" i="15"/>
  <c r="B198" i="15"/>
  <c r="B197" i="15"/>
  <c r="B196" i="15"/>
  <c r="D195" i="15"/>
  <c r="C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D182" i="15"/>
  <c r="C182" i="15"/>
  <c r="B181" i="15"/>
  <c r="B180" i="15"/>
  <c r="B179" i="15"/>
  <c r="B178" i="15"/>
  <c r="B177" i="15"/>
  <c r="B176" i="15"/>
  <c r="B175" i="15"/>
  <c r="B174" i="15"/>
  <c r="B173" i="15"/>
  <c r="B172" i="15"/>
  <c r="B171" i="15"/>
  <c r="B170" i="15"/>
  <c r="B169" i="15"/>
  <c r="D168" i="15"/>
  <c r="C168" i="15"/>
  <c r="B167" i="15"/>
  <c r="B166" i="15"/>
  <c r="B165" i="15"/>
  <c r="B164" i="15"/>
  <c r="B163" i="15"/>
  <c r="B162" i="15"/>
  <c r="B161" i="15"/>
  <c r="D160" i="15"/>
  <c r="C160" i="15"/>
  <c r="B159" i="15"/>
  <c r="B158" i="15"/>
  <c r="B157" i="15"/>
  <c r="B156" i="15"/>
  <c r="B155" i="15"/>
  <c r="D154" i="15"/>
  <c r="C154" i="15"/>
  <c r="B153" i="15"/>
  <c r="B152" i="15"/>
  <c r="B151" i="15"/>
  <c r="B150" i="15"/>
  <c r="B149" i="15"/>
  <c r="B148" i="15"/>
  <c r="B147" i="15"/>
  <c r="B146" i="15"/>
  <c r="D145" i="15"/>
  <c r="C145" i="15"/>
  <c r="B144" i="15"/>
  <c r="B143" i="15"/>
  <c r="B142" i="15"/>
  <c r="B141" i="15"/>
  <c r="B140" i="15"/>
  <c r="D139" i="15"/>
  <c r="C139" i="15"/>
  <c r="B139" i="15" s="1"/>
  <c r="B138" i="15"/>
  <c r="B137" i="15"/>
  <c r="B136" i="15"/>
  <c r="B135" i="15"/>
  <c r="B134" i="15"/>
  <c r="B133" i="15"/>
  <c r="B132" i="15"/>
  <c r="B131" i="15"/>
  <c r="B130" i="15"/>
  <c r="B129" i="15"/>
  <c r="D128" i="15"/>
  <c r="C128" i="15"/>
  <c r="B128" i="15"/>
  <c r="B127" i="15"/>
  <c r="B126" i="15"/>
  <c r="B125" i="15"/>
  <c r="B124" i="15"/>
  <c r="B123" i="15"/>
  <c r="B122" i="15"/>
  <c r="B121" i="15"/>
  <c r="B120" i="15"/>
  <c r="D119" i="15"/>
  <c r="C119" i="15"/>
  <c r="B118" i="15"/>
  <c r="B117" i="15"/>
  <c r="B116" i="15"/>
  <c r="B115" i="15"/>
  <c r="B114" i="15"/>
  <c r="B113" i="15"/>
  <c r="B112" i="15"/>
  <c r="B111" i="15"/>
  <c r="D109" i="15"/>
  <c r="B109" i="15" s="1"/>
  <c r="B108" i="15"/>
  <c r="B107" i="15"/>
  <c r="B106" i="15"/>
  <c r="B105" i="15"/>
  <c r="B104" i="15"/>
  <c r="D103" i="15"/>
  <c r="C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D89" i="15"/>
  <c r="C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D73" i="15"/>
  <c r="C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D59" i="15"/>
  <c r="C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D43" i="15"/>
  <c r="C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D28" i="15"/>
  <c r="C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D13" i="15"/>
  <c r="B11" i="15"/>
  <c r="B10" i="15"/>
  <c r="B9" i="15"/>
  <c r="B8" i="15"/>
  <c r="L9" i="1"/>
  <c r="B154" i="15" l="1"/>
  <c r="B145" i="15"/>
  <c r="B43" i="15"/>
  <c r="B119" i="15"/>
  <c r="B160" i="15"/>
  <c r="B219" i="15"/>
  <c r="D12" i="15"/>
  <c r="D7" i="15" s="1"/>
  <c r="B89" i="15"/>
  <c r="B168" i="15"/>
  <c r="C12" i="15"/>
  <c r="B12" i="15" s="1"/>
  <c r="B28" i="15"/>
  <c r="B59" i="15"/>
  <c r="B103" i="15"/>
  <c r="J9" i="1"/>
  <c r="D9" i="1"/>
  <c r="B195" i="15"/>
  <c r="B182" i="15"/>
  <c r="B73" i="15"/>
  <c r="B13" i="15"/>
  <c r="B103" i="7"/>
  <c r="B102" i="7"/>
  <c r="B104" i="7"/>
  <c r="C7" i="15" l="1"/>
  <c r="B7" i="15" s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B104" i="1" l="1"/>
  <c r="B100" i="1"/>
  <c r="B103" i="1"/>
  <c r="B16" i="1"/>
  <c r="B28" i="1"/>
  <c r="B36" i="1"/>
  <c r="B44" i="1"/>
  <c r="B52" i="1"/>
  <c r="B60" i="1"/>
  <c r="B72" i="1"/>
  <c r="B96" i="1"/>
  <c r="B99" i="1"/>
  <c r="B12" i="1"/>
  <c r="B20" i="1"/>
  <c r="B24" i="1"/>
  <c r="B32" i="1"/>
  <c r="B40" i="1"/>
  <c r="B48" i="1"/>
  <c r="B56" i="1"/>
  <c r="B64" i="1"/>
  <c r="B68" i="1"/>
  <c r="B76" i="1"/>
  <c r="B80" i="1"/>
  <c r="B84" i="1"/>
  <c r="B88" i="1"/>
  <c r="B92" i="1"/>
  <c r="B13" i="1"/>
  <c r="B17" i="1"/>
  <c r="B21" i="1"/>
  <c r="B25" i="1"/>
  <c r="B29" i="1"/>
  <c r="B33" i="1"/>
  <c r="B37" i="1"/>
  <c r="B41" i="1"/>
  <c r="B45" i="1"/>
  <c r="B49" i="1"/>
  <c r="B53" i="1"/>
  <c r="B57" i="1"/>
  <c r="B61" i="1"/>
  <c r="B65" i="1"/>
  <c r="B69" i="1"/>
  <c r="B73" i="1"/>
  <c r="B77" i="1"/>
  <c r="B81" i="1"/>
  <c r="B85" i="1"/>
  <c r="B89" i="1"/>
  <c r="B93" i="1"/>
  <c r="B97" i="1"/>
  <c r="B101" i="1"/>
  <c r="B14" i="1"/>
  <c r="B18" i="1"/>
  <c r="B22" i="1"/>
  <c r="B26" i="1"/>
  <c r="B30" i="1"/>
  <c r="B34" i="1"/>
  <c r="B38" i="1"/>
  <c r="B42" i="1"/>
  <c r="B46" i="1"/>
  <c r="B50" i="1"/>
  <c r="B54" i="1"/>
  <c r="B58" i="1"/>
  <c r="B62" i="1"/>
  <c r="B66" i="1"/>
  <c r="B70" i="1"/>
  <c r="B74" i="1"/>
  <c r="B78" i="1"/>
  <c r="B82" i="1"/>
  <c r="B86" i="1"/>
  <c r="B90" i="1"/>
  <c r="B94" i="1"/>
  <c r="B98" i="1"/>
  <c r="B102" i="1"/>
  <c r="B11" i="1"/>
  <c r="B15" i="1"/>
  <c r="B19" i="1"/>
  <c r="B23" i="1"/>
  <c r="B27" i="1"/>
  <c r="B31" i="1"/>
  <c r="B35" i="1"/>
  <c r="B39" i="1"/>
  <c r="B43" i="1"/>
  <c r="B47" i="1"/>
  <c r="B51" i="1"/>
  <c r="B55" i="1"/>
  <c r="B59" i="1"/>
  <c r="B63" i="1"/>
  <c r="B67" i="1"/>
  <c r="B71" i="1"/>
  <c r="B75" i="1"/>
  <c r="B79" i="1"/>
  <c r="B83" i="1"/>
  <c r="B87" i="1"/>
  <c r="B91" i="1"/>
  <c r="B95" i="1"/>
  <c r="D5" i="8" l="1"/>
  <c r="E5" i="8"/>
  <c r="F5" i="8"/>
  <c r="G5" i="8"/>
  <c r="H5" i="8"/>
  <c r="C5" i="8"/>
  <c r="G8" i="7"/>
  <c r="AC112" i="7" s="1"/>
  <c r="J11" i="4"/>
  <c r="J10" i="4"/>
  <c r="K9" i="4"/>
  <c r="B10" i="3" l="1"/>
  <c r="AA10" i="3" s="1"/>
  <c r="B11" i="3"/>
  <c r="B12" i="3"/>
  <c r="B13" i="3"/>
  <c r="B14" i="3"/>
  <c r="B15" i="3"/>
  <c r="B18" i="3"/>
  <c r="B19" i="3"/>
  <c r="B20" i="3"/>
  <c r="B21" i="3"/>
  <c r="B22" i="3"/>
  <c r="B23" i="3"/>
  <c r="B24" i="3"/>
  <c r="B25" i="3"/>
  <c r="B26" i="3"/>
  <c r="B27" i="3"/>
  <c r="B28" i="3"/>
  <c r="B9" i="3"/>
  <c r="AA9" i="3" s="1"/>
  <c r="D6" i="3"/>
  <c r="B8" i="3"/>
  <c r="B7" i="3"/>
  <c r="M10" i="2"/>
  <c r="AH32" i="2" s="1"/>
  <c r="L10" i="2"/>
  <c r="AG32" i="2" s="1"/>
  <c r="I10" i="2"/>
  <c r="AE32" i="2" s="1"/>
  <c r="H10" i="2"/>
  <c r="AD32" i="2" s="1"/>
  <c r="K11" i="2"/>
  <c r="K12" i="2"/>
  <c r="K13" i="2"/>
  <c r="K14" i="2"/>
  <c r="K15" i="2"/>
  <c r="K16" i="2"/>
  <c r="K17" i="2"/>
  <c r="K18" i="2"/>
  <c r="K19" i="2"/>
  <c r="K20" i="2"/>
  <c r="K21" i="2"/>
  <c r="G11" i="2"/>
  <c r="G12" i="2"/>
  <c r="G13" i="2"/>
  <c r="G14" i="2"/>
  <c r="G15" i="2"/>
  <c r="G16" i="2"/>
  <c r="G17" i="2"/>
  <c r="G18" i="2"/>
  <c r="G19" i="2"/>
  <c r="G20" i="2"/>
  <c r="G21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C15" i="2" l="1"/>
  <c r="C16" i="2"/>
  <c r="C14" i="2"/>
  <c r="C21" i="2"/>
  <c r="C20" i="2"/>
  <c r="C12" i="2"/>
  <c r="C6" i="3"/>
  <c r="B6" i="3" s="1"/>
  <c r="C19" i="2"/>
  <c r="C11" i="2"/>
  <c r="C13" i="2"/>
  <c r="K10" i="2"/>
  <c r="AF32" i="2" s="1"/>
  <c r="E10" i="2"/>
  <c r="AB32" i="2" s="1"/>
  <c r="D10" i="2"/>
  <c r="AA32" i="2" s="1"/>
  <c r="G10" i="2"/>
  <c r="AC32" i="2" s="1"/>
  <c r="C18" i="2"/>
  <c r="C17" i="2"/>
  <c r="C10" i="2" l="1"/>
  <c r="Z32" i="2" s="1"/>
  <c r="L8" i="7" l="1"/>
  <c r="AD113" i="7" s="1"/>
  <c r="K8" i="7"/>
  <c r="AC113" i="7" s="1"/>
  <c r="H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B101" i="7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89" i="7"/>
  <c r="F90" i="7"/>
  <c r="F91" i="7"/>
  <c r="F92" i="7"/>
  <c r="F93" i="7"/>
  <c r="F94" i="7"/>
  <c r="F95" i="7"/>
  <c r="F96" i="7"/>
  <c r="F97" i="7"/>
  <c r="F98" i="7"/>
  <c r="F99" i="7"/>
  <c r="F100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89" i="7"/>
  <c r="D89" i="7"/>
  <c r="C90" i="7"/>
  <c r="D90" i="7"/>
  <c r="C91" i="7"/>
  <c r="D91" i="7"/>
  <c r="C92" i="7"/>
  <c r="D92" i="7"/>
  <c r="C93" i="7"/>
  <c r="D93" i="7"/>
  <c r="C94" i="7"/>
  <c r="D94" i="7"/>
  <c r="C95" i="7"/>
  <c r="D95" i="7"/>
  <c r="C96" i="7"/>
  <c r="D96" i="7"/>
  <c r="C97" i="7"/>
  <c r="D97" i="7"/>
  <c r="C98" i="7"/>
  <c r="D98" i="7"/>
  <c r="C99" i="7"/>
  <c r="D99" i="7"/>
  <c r="C100" i="7"/>
  <c r="D100" i="7"/>
  <c r="L8" i="6"/>
  <c r="K8" i="6"/>
  <c r="H8" i="6"/>
  <c r="G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1" i="6"/>
  <c r="C32" i="6"/>
  <c r="D32" i="6"/>
  <c r="C33" i="6"/>
  <c r="D33" i="6"/>
  <c r="C34" i="6"/>
  <c r="D34" i="6"/>
  <c r="C35" i="6"/>
  <c r="D35" i="6"/>
  <c r="C36" i="6"/>
  <c r="D36" i="6"/>
  <c r="C37" i="6"/>
  <c r="D37" i="6"/>
  <c r="C38" i="6"/>
  <c r="D38" i="6"/>
  <c r="C39" i="6"/>
  <c r="D39" i="6"/>
  <c r="C40" i="6"/>
  <c r="D40" i="6"/>
  <c r="B17" i="6" l="1"/>
  <c r="B9" i="6"/>
  <c r="B33" i="6"/>
  <c r="F8" i="7"/>
  <c r="AB112" i="7" s="1"/>
  <c r="AD112" i="7"/>
  <c r="B25" i="6"/>
  <c r="B13" i="6"/>
  <c r="B99" i="7"/>
  <c r="B23" i="7"/>
  <c r="B15" i="7"/>
  <c r="B39" i="6"/>
  <c r="B31" i="6"/>
  <c r="B23" i="6"/>
  <c r="B15" i="6"/>
  <c r="B95" i="7"/>
  <c r="B19" i="7"/>
  <c r="B89" i="7"/>
  <c r="B29" i="6"/>
  <c r="B36" i="6"/>
  <c r="B28" i="6"/>
  <c r="B20" i="6"/>
  <c r="B96" i="7"/>
  <c r="B20" i="7"/>
  <c r="B11" i="7"/>
  <c r="B94" i="7"/>
  <c r="B26" i="7"/>
  <c r="B18" i="7"/>
  <c r="B10" i="7"/>
  <c r="B38" i="6"/>
  <c r="B30" i="6"/>
  <c r="B22" i="6"/>
  <c r="B14" i="6"/>
  <c r="B98" i="7"/>
  <c r="B90" i="7"/>
  <c r="B22" i="7"/>
  <c r="B14" i="7"/>
  <c r="B21" i="7"/>
  <c r="B40" i="6"/>
  <c r="B32" i="6"/>
  <c r="B37" i="6"/>
  <c r="B21" i="6"/>
  <c r="B12" i="6"/>
  <c r="B12" i="7"/>
  <c r="B91" i="7"/>
  <c r="B97" i="7"/>
  <c r="B13" i="7"/>
  <c r="B27" i="6"/>
  <c r="B11" i="6"/>
  <c r="B34" i="6"/>
  <c r="B26" i="6"/>
  <c r="B18" i="6"/>
  <c r="B35" i="6"/>
  <c r="B19" i="6"/>
  <c r="B10" i="6"/>
  <c r="B24" i="6"/>
  <c r="J8" i="7"/>
  <c r="D8" i="7"/>
  <c r="C8" i="7"/>
  <c r="B93" i="7"/>
  <c r="B25" i="7"/>
  <c r="B17" i="7"/>
  <c r="B9" i="7"/>
  <c r="B100" i="7"/>
  <c r="B92" i="7"/>
  <c r="B24" i="7"/>
  <c r="B16" i="7"/>
  <c r="J8" i="6"/>
  <c r="D8" i="6"/>
  <c r="C8" i="6"/>
  <c r="F8" i="6"/>
  <c r="B16" i="6"/>
  <c r="AN38" i="8"/>
  <c r="AN37" i="8"/>
  <c r="B8" i="7" l="1"/>
  <c r="AB113" i="7"/>
  <c r="B8" i="6"/>
  <c r="AS38" i="8"/>
  <c r="AR38" i="8"/>
  <c r="AQ38" i="8"/>
  <c r="AP38" i="8"/>
  <c r="AO38" i="8"/>
  <c r="AT37" i="8"/>
  <c r="AS37" i="8"/>
  <c r="AR37" i="8"/>
  <c r="AQ37" i="8"/>
  <c r="AP37" i="8"/>
  <c r="AO37" i="8"/>
  <c r="J13" i="5"/>
  <c r="F13" i="5"/>
  <c r="D13" i="5"/>
  <c r="C13" i="5"/>
  <c r="J12" i="5"/>
  <c r="F12" i="5"/>
  <c r="D12" i="5"/>
  <c r="C12" i="5"/>
  <c r="J11" i="5"/>
  <c r="F11" i="5"/>
  <c r="D11" i="5"/>
  <c r="C11" i="5"/>
  <c r="J10" i="5"/>
  <c r="F10" i="5"/>
  <c r="D10" i="5"/>
  <c r="C10" i="5"/>
  <c r="L9" i="5"/>
  <c r="K9" i="5"/>
  <c r="H9" i="5"/>
  <c r="G9" i="5"/>
  <c r="F11" i="4"/>
  <c r="D11" i="4"/>
  <c r="C11" i="4"/>
  <c r="F10" i="4"/>
  <c r="D10" i="4"/>
  <c r="C10" i="4"/>
  <c r="L9" i="4"/>
  <c r="J9" i="4" s="1"/>
  <c r="H9" i="4"/>
  <c r="G9" i="4"/>
  <c r="AB64" i="3"/>
  <c r="AA64" i="3"/>
  <c r="AB63" i="3"/>
  <c r="AA63" i="3"/>
  <c r="AB62" i="3"/>
  <c r="AA62" i="3"/>
  <c r="AB61" i="3"/>
  <c r="AA61" i="3"/>
  <c r="AB60" i="3"/>
  <c r="AA60" i="3"/>
  <c r="AB59" i="3"/>
  <c r="AA59" i="3"/>
  <c r="AB58" i="3"/>
  <c r="AA58" i="3"/>
  <c r="AB57" i="3"/>
  <c r="AA57" i="3"/>
  <c r="AB56" i="3"/>
  <c r="AA56" i="3"/>
  <c r="AB55" i="3"/>
  <c r="AA55" i="3"/>
  <c r="AB54" i="3"/>
  <c r="AA54" i="3"/>
  <c r="AB53" i="3"/>
  <c r="AA53" i="3"/>
  <c r="AB52" i="3"/>
  <c r="AA52" i="3"/>
  <c r="AB51" i="3"/>
  <c r="AA51" i="3"/>
  <c r="AB50" i="3"/>
  <c r="AA50" i="3"/>
  <c r="AB49" i="3"/>
  <c r="AA49" i="3"/>
  <c r="AB48" i="3"/>
  <c r="AA48" i="3"/>
  <c r="AB47" i="3"/>
  <c r="AA47" i="3"/>
  <c r="AB46" i="3"/>
  <c r="AA46" i="3"/>
  <c r="AB45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F9" i="5" l="1"/>
  <c r="AA29" i="3"/>
  <c r="B10" i="5"/>
  <c r="J9" i="5"/>
  <c r="B11" i="5"/>
  <c r="B13" i="5"/>
  <c r="B12" i="5"/>
  <c r="B10" i="4"/>
  <c r="D9" i="5"/>
  <c r="D9" i="4"/>
  <c r="B11" i="4"/>
  <c r="F9" i="4"/>
  <c r="B9" i="4" s="1"/>
  <c r="C9" i="4"/>
  <c r="C9" i="5"/>
  <c r="B9" i="5" l="1"/>
  <c r="AJ21" i="5" s="1"/>
  <c r="AJ22" i="5" l="1"/>
  <c r="AJ24" i="5"/>
  <c r="AJ23" i="5"/>
  <c r="C10" i="1"/>
  <c r="F10" i="1"/>
  <c r="B10" i="1" s="1"/>
  <c r="G9" i="1"/>
  <c r="F9" i="1" l="1"/>
  <c r="B9" i="1" s="1"/>
  <c r="C9" i="1"/>
</calcChain>
</file>

<file path=xl/sharedStrings.xml><?xml version="1.0" encoding="utf-8"?>
<sst xmlns="http://schemas.openxmlformats.org/spreadsheetml/2006/main" count="1537" uniqueCount="603">
  <si>
    <t>ރޭންކް</t>
  </si>
  <si>
    <t>No. of Employees</t>
  </si>
  <si>
    <t>މުވައްޒަފުންގެ އަދަދު</t>
  </si>
  <si>
    <t>Republic</t>
  </si>
  <si>
    <t>Male'</t>
  </si>
  <si>
    <t xml:space="preserve">Atolls </t>
  </si>
  <si>
    <t>Rank</t>
  </si>
  <si>
    <t>ދެޖިންސް</t>
  </si>
  <si>
    <t>ފިރިހެން</t>
  </si>
  <si>
    <t>އަންހެން</t>
  </si>
  <si>
    <t>Both Sexes</t>
  </si>
  <si>
    <t>Male</t>
  </si>
  <si>
    <t>Female</t>
  </si>
  <si>
    <t>Total</t>
  </si>
  <si>
    <t>CIVIL SERVICE 10-1</t>
  </si>
  <si>
    <t>CIVIL SERVICE 10-2</t>
  </si>
  <si>
    <t>CIVIL SERVICE 10-3</t>
  </si>
  <si>
    <t>CIVIL SERVICE 10-5</t>
  </si>
  <si>
    <t>CIVIL SERVICE 11-1</t>
  </si>
  <si>
    <t>CIVIL SERVICE 11-2</t>
  </si>
  <si>
    <t>CIVIL SERVICE 11-3</t>
  </si>
  <si>
    <t>CIVIL SERVICE 11-4</t>
  </si>
  <si>
    <t>CIVIL SERVICE 11-5</t>
  </si>
  <si>
    <t>CIVIL SERVICE 12-1</t>
  </si>
  <si>
    <t>CIVIL SERVICE 12-2</t>
  </si>
  <si>
    <t>CIVIL SERVICE 12-3</t>
  </si>
  <si>
    <t>CIVIL SERVICE 12-4</t>
  </si>
  <si>
    <t>CIVIL SERVICE 12-5</t>
  </si>
  <si>
    <t>CIVIL SERVICE 13-1</t>
  </si>
  <si>
    <t>CIVIL SERVICE 13-2</t>
  </si>
  <si>
    <t>CIVIL SERVICE 13-3</t>
  </si>
  <si>
    <t>CIVIL SERVICE 13-4</t>
  </si>
  <si>
    <t>CIVIL SERVICE 13-5</t>
  </si>
  <si>
    <t>CIVIL SERVICE 14</t>
  </si>
  <si>
    <t>CIVIL SERVICE 14-1</t>
  </si>
  <si>
    <t>CIVIL SERVICE 14-2</t>
  </si>
  <si>
    <t>CIVIL SERVICE 14-3</t>
  </si>
  <si>
    <t>CIVIL SERVICE 14-4</t>
  </si>
  <si>
    <t>CIVIL SERVICE 14-5</t>
  </si>
  <si>
    <t>CIVIL SERVICE 15</t>
  </si>
  <si>
    <t>CIVIL SERVICE 15-1</t>
  </si>
  <si>
    <t>CIVIL SERVICE 15-2</t>
  </si>
  <si>
    <t>CIVIL SERVICE 15-3</t>
  </si>
  <si>
    <t>CIVIL SERVICE 15-4</t>
  </si>
  <si>
    <t>CIVIL SERVICE 15-5</t>
  </si>
  <si>
    <t>CIVIL SERVICE 16</t>
  </si>
  <si>
    <t>CIVIL SERVICE 16-1</t>
  </si>
  <si>
    <t>CIVIL SERVICE 16-2</t>
  </si>
  <si>
    <t>CIVIL SERVICE 16-3</t>
  </si>
  <si>
    <t>CIVIL SERVICE 16-4</t>
  </si>
  <si>
    <t>CIVIL SERVICE 16-5</t>
  </si>
  <si>
    <t>CIVIL SERVICE 17</t>
  </si>
  <si>
    <t>CIVIL SERVICE 17-2</t>
  </si>
  <si>
    <t>CIVIL SERVICE 17-3</t>
  </si>
  <si>
    <t>CIVIL SERVICE 17-4</t>
  </si>
  <si>
    <t>CIVIL SERVICE 17-6</t>
  </si>
  <si>
    <t>CIVIL SERVICE 18</t>
  </si>
  <si>
    <t>CIVIL SERVICE 18-1</t>
  </si>
  <si>
    <t>CIVIL SERVICE 18-2</t>
  </si>
  <si>
    <t>CIVIL SERVICE 18-3</t>
  </si>
  <si>
    <t>CIVIL SERVICE 18-4</t>
  </si>
  <si>
    <t>CIVIL SERVICE 2</t>
  </si>
  <si>
    <t>CIVIL SERVICE 2-1</t>
  </si>
  <si>
    <t>CIVIL SERVICE 3-1</t>
  </si>
  <si>
    <t>CIVIL SERVICE 3-2</t>
  </si>
  <si>
    <t>CIVIL SERVICE 3-3</t>
  </si>
  <si>
    <t>CIVIL SERVICE 3-4</t>
  </si>
  <si>
    <t>CIVIL SERVICE 3-5</t>
  </si>
  <si>
    <t>CIVIL SERVICE 4-2</t>
  </si>
  <si>
    <t>CIVIL SERVICE 4-3</t>
  </si>
  <si>
    <t>CIVIL SERVICE 4-4</t>
  </si>
  <si>
    <t>CIVIL SERVICE 4-5</t>
  </si>
  <si>
    <t>CIVIL SERVICE 5-1</t>
  </si>
  <si>
    <t>CIVIL SERVICE 5-2</t>
  </si>
  <si>
    <t>CIVIL SERVICE 5-3</t>
  </si>
  <si>
    <t>CIVIL SERVICE 6-1</t>
  </si>
  <si>
    <t>CIVIL SERVICE 6-2</t>
  </si>
  <si>
    <t>CIVIL SERVICE 6-3</t>
  </si>
  <si>
    <t>CIVIL SERVICE 6-4</t>
  </si>
  <si>
    <t>CIVIL SERVICE 6-5</t>
  </si>
  <si>
    <t>CIVIL SERVICE 7-1</t>
  </si>
  <si>
    <t>CIVIL SERVICE 7-2</t>
  </si>
  <si>
    <t>CIVIL SERVICE 7-3</t>
  </si>
  <si>
    <t>CIVIL SERVICE 7-4</t>
  </si>
  <si>
    <t>CIVIL SERVICE 7-5</t>
  </si>
  <si>
    <t>CIVIL SERVICE 8-1</t>
  </si>
  <si>
    <t>CIVIL SERVICE 8-2</t>
  </si>
  <si>
    <t>CIVIL SERVICE 8-3</t>
  </si>
  <si>
    <t>CIVIL SERVICE 9-1</t>
  </si>
  <si>
    <t>CIVIL SERVICE 9-2</t>
  </si>
  <si>
    <t>CIVIL SERVICE 9-3</t>
  </si>
  <si>
    <t>CIVIL SERVICE 9-4</t>
  </si>
  <si>
    <t>CIVIL SERVICE 9-5</t>
  </si>
  <si>
    <t>EXECUTIVE 1</t>
  </si>
  <si>
    <t>EXECUTIVE 2</t>
  </si>
  <si>
    <t>EXECUTIVE 3</t>
  </si>
  <si>
    <t>EXECUTIVE 4</t>
  </si>
  <si>
    <t>EXECUTIVE 5</t>
  </si>
  <si>
    <t>EXECUTIVE 6</t>
  </si>
  <si>
    <t>EXECUTIVE 7</t>
  </si>
  <si>
    <t>GENERAL SERVICE 1</t>
  </si>
  <si>
    <t>GENERAL SERVICE 2</t>
  </si>
  <si>
    <t>GENERAL SERVICE 3</t>
  </si>
  <si>
    <t>GENERAL SERVICE 4</t>
  </si>
  <si>
    <t>MANAGERIAL SERVICE 1</t>
  </si>
  <si>
    <t>MANAGERIAL SERVICE 2</t>
  </si>
  <si>
    <t>MANAGERIAL SERVICE 3</t>
  </si>
  <si>
    <t>MANAGERIAL SERVICE 4</t>
  </si>
  <si>
    <t>SUPPORT SERVICE 1</t>
  </si>
  <si>
    <t>SUPPORT SERVICE 2</t>
  </si>
  <si>
    <t>SUPPORT SERVICE 3</t>
  </si>
  <si>
    <t>SUPPORT SERVICE 4</t>
  </si>
  <si>
    <t>ZIMMAADHAARU VERIYAA 7</t>
  </si>
  <si>
    <t>Source: Civil Service Commision</t>
  </si>
  <si>
    <t>މަޢުލޫމާތު ދެއްވި ފަރާތް: ސިވިލް ސަރވިސް ކޮމިޝަން</t>
  </si>
  <si>
    <t>އުމުރުފުރާ</t>
  </si>
  <si>
    <t xml:space="preserve"> މުޅިރާއްޖެ</t>
  </si>
  <si>
    <t>މާލެ</t>
  </si>
  <si>
    <t>އަތޮޅުތައް</t>
  </si>
  <si>
    <t>Atolls</t>
  </si>
  <si>
    <t>Age groups</t>
  </si>
  <si>
    <t>Both sexes</t>
  </si>
  <si>
    <t xml:space="preserve">     Total</t>
  </si>
  <si>
    <t xml:space="preserve">     15-19</t>
  </si>
  <si>
    <t xml:space="preserve">     20-24</t>
  </si>
  <si>
    <t xml:space="preserve">     25-29</t>
  </si>
  <si>
    <t xml:space="preserve">     30-34</t>
  </si>
  <si>
    <t xml:space="preserve">     35-39</t>
  </si>
  <si>
    <t xml:space="preserve">     40-44</t>
  </si>
  <si>
    <t xml:space="preserve">     45-49</t>
  </si>
  <si>
    <t xml:space="preserve">     50-54</t>
  </si>
  <si>
    <t xml:space="preserve">     55-59</t>
  </si>
  <si>
    <t xml:space="preserve">     60-64</t>
  </si>
  <si>
    <t xml:space="preserve">     65+</t>
  </si>
  <si>
    <t>Locality</t>
  </si>
  <si>
    <t>ތަން</t>
  </si>
  <si>
    <t>REPUBLIC</t>
  </si>
  <si>
    <t>މުޅި ރާއްޖެ</t>
  </si>
  <si>
    <t>MALE'</t>
  </si>
  <si>
    <t>All ATOLLS</t>
  </si>
  <si>
    <t xml:space="preserve"> North Thiladhunmathi (HA)</t>
  </si>
  <si>
    <t xml:space="preserve">       (ah)  iruburutua Itwmcnudwlit</t>
  </si>
  <si>
    <t>HA</t>
  </si>
  <si>
    <t xml:space="preserve"> South Thiladhunmathi (HDh)</t>
  </si>
  <si>
    <t>(dh) irubunuked Itwmcnudwlit</t>
  </si>
  <si>
    <t>HDh</t>
  </si>
  <si>
    <t xml:space="preserve"> North Miladhunmadulu (Sh)</t>
  </si>
  <si>
    <t>(S) iruburutua uluDwmcnudwlim</t>
  </si>
  <si>
    <t>Sh</t>
  </si>
  <si>
    <t xml:space="preserve"> South Miladhunmadulu (N)</t>
  </si>
  <si>
    <t>(n) irubunuked uluDwmcnudwlim</t>
  </si>
  <si>
    <t>N</t>
  </si>
  <si>
    <t xml:space="preserve"> North Maalhosmadulu (R)</t>
  </si>
  <si>
    <t>(r) iruburutuauluDwmcsoLWm</t>
  </si>
  <si>
    <t>R</t>
  </si>
  <si>
    <t xml:space="preserve"> South Maalhosmadulu (B)</t>
  </si>
  <si>
    <t>(b) irubunukeduluDwcsoLWm</t>
  </si>
  <si>
    <t>B</t>
  </si>
  <si>
    <t xml:space="preserve"> Faadhippolhu (Lh)</t>
  </si>
  <si>
    <t>(L) uLopcaidWf</t>
  </si>
  <si>
    <t>Lh</t>
  </si>
  <si>
    <t xml:space="preserve"> Male' Atoll (K)</t>
  </si>
  <si>
    <t>(k) uLotwa elWm</t>
  </si>
  <si>
    <t>K</t>
  </si>
  <si>
    <t xml:space="preserve"> North Ari Atoll (AA)</t>
  </si>
  <si>
    <t>(aa) iruburutuauLotwairwa</t>
  </si>
  <si>
    <t>AA</t>
  </si>
  <si>
    <t xml:space="preserve"> South Ari Atoll (ADh)</t>
  </si>
  <si>
    <t>(da) iruburutuauLotwairwa</t>
  </si>
  <si>
    <t>ADh</t>
  </si>
  <si>
    <t xml:space="preserve"> Felidhu Atoll (V)</t>
  </si>
  <si>
    <t>(v) uLotwa udilef</t>
  </si>
  <si>
    <t>V</t>
  </si>
  <si>
    <t xml:space="preserve"> Mulakatholhu (M)</t>
  </si>
  <si>
    <t>(m) uLotwkwlum</t>
  </si>
  <si>
    <t>M</t>
  </si>
  <si>
    <t xml:space="preserve"> North Nilandhe Atoll (F)</t>
  </si>
  <si>
    <t>(f) iruburutua uLotwaedcnwlin</t>
  </si>
  <si>
    <t>F</t>
  </si>
  <si>
    <t xml:space="preserve"> South Nilandhe Atoll (D)</t>
  </si>
  <si>
    <t>(d) irubunuked uLotwaedcnwlin</t>
  </si>
  <si>
    <t>Dh</t>
  </si>
  <si>
    <t xml:space="preserve"> Kolhumadulu (Th)</t>
  </si>
  <si>
    <t>(t) uluDwmuLok</t>
  </si>
  <si>
    <t>Th</t>
  </si>
  <si>
    <t xml:space="preserve"> Hadhdhunmathi (L)</t>
  </si>
  <si>
    <t>(l) itwmcnudcawh</t>
  </si>
  <si>
    <t>L</t>
  </si>
  <si>
    <t xml:space="preserve"> North Huvadhu Atoll (GA)</t>
  </si>
  <si>
    <t>(ag) iruburutua uLotwaudwvuh</t>
  </si>
  <si>
    <t>GA</t>
  </si>
  <si>
    <t xml:space="preserve"> South Huvadhu Atoll (GDh)</t>
  </si>
  <si>
    <t xml:space="preserve"> (dg) irubunuked uLotwaudwvuh</t>
  </si>
  <si>
    <t>GDh</t>
  </si>
  <si>
    <t xml:space="preserve"> Fuvahmulah (Gn)</t>
  </si>
  <si>
    <t>(N)cawlumcawvuf</t>
  </si>
  <si>
    <t>Gn</t>
  </si>
  <si>
    <t xml:space="preserve"> Addu Atoll (S)</t>
  </si>
  <si>
    <t>(s) uLotwauDcawa</t>
  </si>
  <si>
    <t>S</t>
  </si>
  <si>
    <t>Job type</t>
  </si>
  <si>
    <t>ވަޒީފާގެ ބާވަތް</t>
  </si>
  <si>
    <t>ޖުމްލަ</t>
  </si>
  <si>
    <t>PERMANENT</t>
  </si>
  <si>
    <t>ދާއިމީ މުވައްޒަފުން</t>
  </si>
  <si>
    <t>CONTRACT</t>
  </si>
  <si>
    <t>ކޮންޓްރެކްޓް މުވައްޒަފުން</t>
  </si>
  <si>
    <t>އަސާސީ މުސާރަ (ރުފިޔާއިން)</t>
  </si>
  <si>
    <t>Basic Salary Range (in MVR)</t>
  </si>
  <si>
    <t>Less than 5,000</t>
  </si>
  <si>
    <t xml:space="preserve">5،000އަށް ވުރެ ދަށް  </t>
  </si>
  <si>
    <t>5,000 - 9,999</t>
  </si>
  <si>
    <t>9,999 - 5,000</t>
  </si>
  <si>
    <t>10,000 - 14,999</t>
  </si>
  <si>
    <t>14,999 - 10,000</t>
  </si>
  <si>
    <t>15,000 and above</t>
  </si>
  <si>
    <t xml:space="preserve">15،000އާއި އެއަށްވުރެ މަތި </t>
  </si>
  <si>
    <t>ACCOUNTING AND BUDGET</t>
  </si>
  <si>
    <t>ADMINISTRATIVE</t>
  </si>
  <si>
    <t>ATTORNEYS</t>
  </si>
  <si>
    <t>AVIATION</t>
  </si>
  <si>
    <t>AVIATION COMMAND OFFICERS</t>
  </si>
  <si>
    <t>BIOLOGICAL SCIENCE SERVICE</t>
  </si>
  <si>
    <t>CLEANING AND MAINTENANCE</t>
  </si>
  <si>
    <t>CLERICAL SUPPORT WORKERS</t>
  </si>
  <si>
    <t>CLIMATOLOGY</t>
  </si>
  <si>
    <t>DENTISTS</t>
  </si>
  <si>
    <t>DOCTORS</t>
  </si>
  <si>
    <t>EDUCATION SERVICES</t>
  </si>
  <si>
    <t>ENGINEERING AND ARCHITECTURE</t>
  </si>
  <si>
    <t>IMMIGRATION OFFICERS</t>
  </si>
  <si>
    <t>INFORMATION TECHNOLOGY</t>
  </si>
  <si>
    <t>LABORATORY SUPPORT SERVICE</t>
  </si>
  <si>
    <t>LAWYERS</t>
  </si>
  <si>
    <t>LECTURERS</t>
  </si>
  <si>
    <t>METEOROLOGICAL ENGINEERS</t>
  </si>
  <si>
    <t>METEOROLOGY</t>
  </si>
  <si>
    <t>MUDHIM AND IMAAM</t>
  </si>
  <si>
    <t>NATURAL RESOURCE MANAGEMENT SERVICE</t>
  </si>
  <si>
    <t>NURSES</t>
  </si>
  <si>
    <t>OTHER HEALTH SERVICES</t>
  </si>
  <si>
    <t>PHYSICAL AND EARTH SCIENCES</t>
  </si>
  <si>
    <t>PROTECTIVE SERVICE WORKERS</t>
  </si>
  <si>
    <t>PUBLIC HEALTH SERVICES</t>
  </si>
  <si>
    <t>SEISMOLOGY</t>
  </si>
  <si>
    <t>SOCIAL AND RELIGIOUS SERVICES</t>
  </si>
  <si>
    <t>TEACHERS</t>
  </si>
  <si>
    <t>TRANSPORT SERVICES</t>
  </si>
  <si>
    <t>TECHNICAL - GENERAL</t>
  </si>
  <si>
    <t>UNSPECIFIED</t>
  </si>
  <si>
    <t>Occupation</t>
  </si>
  <si>
    <t>Locals</t>
  </si>
  <si>
    <t>Foreigners</t>
  </si>
  <si>
    <t>Schools</t>
  </si>
  <si>
    <t>Hospitals</t>
  </si>
  <si>
    <t>Island Councils</t>
  </si>
  <si>
    <t>Government Ministries</t>
  </si>
  <si>
    <t>other offices</t>
  </si>
  <si>
    <t>All ATOLL</t>
  </si>
  <si>
    <t>City / Atoll Councils</t>
  </si>
  <si>
    <t xml:space="preserve"> ATOLL</t>
  </si>
  <si>
    <t>VAAIZ</t>
  </si>
  <si>
    <t xml:space="preserve">Total </t>
  </si>
  <si>
    <t>Hulhumale'</t>
  </si>
  <si>
    <t>Baarah</t>
  </si>
  <si>
    <t>Dhidhdhoo</t>
  </si>
  <si>
    <t>Filladhoo</t>
  </si>
  <si>
    <t>Hoarafushi</t>
  </si>
  <si>
    <t>Ihavandhoo</t>
  </si>
  <si>
    <t>Kelaa</t>
  </si>
  <si>
    <t>Maarandhoo</t>
  </si>
  <si>
    <t>Molhadhoo</t>
  </si>
  <si>
    <t>Muraidhoo</t>
  </si>
  <si>
    <t>Thakandhoo</t>
  </si>
  <si>
    <t>Utheemu</t>
  </si>
  <si>
    <t>Vashafaru</t>
  </si>
  <si>
    <t>Finey</t>
  </si>
  <si>
    <t>Hanimaadhoo</t>
  </si>
  <si>
    <t>Hirimaradhoo</t>
  </si>
  <si>
    <t>Kulhudhuffushi</t>
  </si>
  <si>
    <t>Kumundhoo</t>
  </si>
  <si>
    <t>Makunudhoo</t>
  </si>
  <si>
    <t>Naivaadhoo</t>
  </si>
  <si>
    <t>Nellaidhoo</t>
  </si>
  <si>
    <t>Neykurendhoo</t>
  </si>
  <si>
    <t>Nolhivaranfaru</t>
  </si>
  <si>
    <t>Vaikaradhoo</t>
  </si>
  <si>
    <t>Feevah</t>
  </si>
  <si>
    <t>Feydhoo</t>
  </si>
  <si>
    <t>Foakaidhoo</t>
  </si>
  <si>
    <t>Funadhoo</t>
  </si>
  <si>
    <t>Goidhoo</t>
  </si>
  <si>
    <t>Kanditheemu</t>
  </si>
  <si>
    <t>Komandoo</t>
  </si>
  <si>
    <t>Lhaimagu</t>
  </si>
  <si>
    <t>Maroshi</t>
  </si>
  <si>
    <t>Milandhoo</t>
  </si>
  <si>
    <t>Narudhoo</t>
  </si>
  <si>
    <t>Noomaraa</t>
  </si>
  <si>
    <t>Fodhdhoo</t>
  </si>
  <si>
    <t>Holhudhoo</t>
  </si>
  <si>
    <t>Kudafari</t>
  </si>
  <si>
    <t>Landhoo</t>
  </si>
  <si>
    <t>Lhohi</t>
  </si>
  <si>
    <t>Maafaru</t>
  </si>
  <si>
    <t>Maalhendhoo</t>
  </si>
  <si>
    <t>Magoodhoo</t>
  </si>
  <si>
    <t>Manadhoo</t>
  </si>
  <si>
    <t>Miladhoo</t>
  </si>
  <si>
    <t>Velidhoo</t>
  </si>
  <si>
    <t>Alifushi</t>
  </si>
  <si>
    <t>Angolhitheemu</t>
  </si>
  <si>
    <t>Dhuvaafaru</t>
  </si>
  <si>
    <t>Fainu</t>
  </si>
  <si>
    <t>Hulhudhuffaaru</t>
  </si>
  <si>
    <t>Innamaadhoo</t>
  </si>
  <si>
    <t>Kinolhas</t>
  </si>
  <si>
    <t>Maakurathu</t>
  </si>
  <si>
    <t>Maduvvari</t>
  </si>
  <si>
    <t>Meedhoo</t>
  </si>
  <si>
    <t>Rasgetheemu</t>
  </si>
  <si>
    <t>Rasmaadhoo</t>
  </si>
  <si>
    <t>Vaadhoo</t>
  </si>
  <si>
    <t>Dharavandhoo</t>
  </si>
  <si>
    <t>Eydhafushi</t>
  </si>
  <si>
    <t>Fehendhoo</t>
  </si>
  <si>
    <t>Fulhadhoo</t>
  </si>
  <si>
    <t>Hithaadhoo</t>
  </si>
  <si>
    <t>Kamadhoo</t>
  </si>
  <si>
    <t>Kendhoo</t>
  </si>
  <si>
    <t>Kihaadhoo</t>
  </si>
  <si>
    <t>Kudarikilu</t>
  </si>
  <si>
    <t>Maalhos</t>
  </si>
  <si>
    <t>Thulhaadhoo</t>
  </si>
  <si>
    <t>Hinnavaru</t>
  </si>
  <si>
    <t>Kurendhoo</t>
  </si>
  <si>
    <t>Naifaru</t>
  </si>
  <si>
    <t>Olhuvelifushi</t>
  </si>
  <si>
    <t>Dhiffushi</t>
  </si>
  <si>
    <t>Gaafaru</t>
  </si>
  <si>
    <t>Gulhi</t>
  </si>
  <si>
    <t>Guraidhoo</t>
  </si>
  <si>
    <t>Hinmafushi</t>
  </si>
  <si>
    <t>Huraa</t>
  </si>
  <si>
    <t>Kaashidhoo</t>
  </si>
  <si>
    <t>Maafushi</t>
  </si>
  <si>
    <t>Thulusdhoo</t>
  </si>
  <si>
    <t>Bodufolhudhoo</t>
  </si>
  <si>
    <t>Feridhoo</t>
  </si>
  <si>
    <t>Himandhoo</t>
  </si>
  <si>
    <t>Mathiveri</t>
  </si>
  <si>
    <t>Rasdhoo</t>
  </si>
  <si>
    <t>Thoddoo</t>
  </si>
  <si>
    <t>Ukulhas</t>
  </si>
  <si>
    <t>Dhigurah</t>
  </si>
  <si>
    <t>Fenfushi</t>
  </si>
  <si>
    <t>Maamigili</t>
  </si>
  <si>
    <t>Mahibadhoo</t>
  </si>
  <si>
    <t>Mandhoo</t>
  </si>
  <si>
    <t>Omadhoo</t>
  </si>
  <si>
    <t>Felidhoo</t>
  </si>
  <si>
    <t>Fulidhoo</t>
  </si>
  <si>
    <t>Keyodhoo</t>
  </si>
  <si>
    <t>Rakeedhoo</t>
  </si>
  <si>
    <t>Thinadhoo</t>
  </si>
  <si>
    <t>Dhiggaru</t>
  </si>
  <si>
    <t>Kolhufushi</t>
  </si>
  <si>
    <t>Mulah</t>
  </si>
  <si>
    <t>Muli</t>
  </si>
  <si>
    <t>Naalaafushi</t>
  </si>
  <si>
    <t>Veyvah</t>
  </si>
  <si>
    <t>Feeali</t>
  </si>
  <si>
    <t>Nilandhoo</t>
  </si>
  <si>
    <t>Bandidhoo</t>
  </si>
  <si>
    <t>Hulhudheli</t>
  </si>
  <si>
    <t>Kudahuvadhoo</t>
  </si>
  <si>
    <t>Maaenboodhoo</t>
  </si>
  <si>
    <t>Buruni</t>
  </si>
  <si>
    <t>Dhiyamigili</t>
  </si>
  <si>
    <t>Gaadhiffushi</t>
  </si>
  <si>
    <t>Hirilandhoo</t>
  </si>
  <si>
    <t>Madifushi</t>
  </si>
  <si>
    <t>Thimarafushi</t>
  </si>
  <si>
    <t>Vandhoo</t>
  </si>
  <si>
    <t>Veymandoo</t>
  </si>
  <si>
    <t>Vilufushi</t>
  </si>
  <si>
    <t>Fonadhoo</t>
  </si>
  <si>
    <t>Gaadhoo</t>
  </si>
  <si>
    <t>Gan</t>
  </si>
  <si>
    <t>Hithadhoo</t>
  </si>
  <si>
    <t>Isdhoo</t>
  </si>
  <si>
    <t>Kunahandhoo</t>
  </si>
  <si>
    <t>Maabaidhoo</t>
  </si>
  <si>
    <t>Maamendhoo</t>
  </si>
  <si>
    <t>Maavah</t>
  </si>
  <si>
    <t>Dhaandhoo</t>
  </si>
  <si>
    <t>Dhevvadhoo</t>
  </si>
  <si>
    <t>Gemanafushi</t>
  </si>
  <si>
    <t>Kanduhulhudhoo</t>
  </si>
  <si>
    <t>Kolamaafushi</t>
  </si>
  <si>
    <t>Kondey</t>
  </si>
  <si>
    <t>Viligili</t>
  </si>
  <si>
    <t>Faresmaathodaa</t>
  </si>
  <si>
    <t>Gadhdhoo</t>
  </si>
  <si>
    <t>Rathafandhoo</t>
  </si>
  <si>
    <t>Fuvahmulah</t>
  </si>
  <si>
    <t>Hulhudhoo</t>
  </si>
  <si>
    <t>Maradhoo</t>
  </si>
  <si>
    <t>Maradhoo Feydhoo</t>
  </si>
  <si>
    <t>Atoll /  Island</t>
  </si>
  <si>
    <t>Atoll</t>
  </si>
  <si>
    <t>North Thiladhunmathi (HA)</t>
  </si>
  <si>
    <t>South Thiladhunmathi (HDh)</t>
  </si>
  <si>
    <t>North Miladhunmadulu (Sh)</t>
  </si>
  <si>
    <t>South Miladhunmadulu (N)</t>
  </si>
  <si>
    <t>North Maalhosmadulu (R)</t>
  </si>
  <si>
    <t>South Maalhosamadulu (B)</t>
  </si>
  <si>
    <t>Faadhhippolhu (Lh)</t>
  </si>
  <si>
    <t>Kaafu Atoll (K)</t>
  </si>
  <si>
    <t>North Ari Atoll (AA)</t>
  </si>
  <si>
    <t>South Ari Atoll (ADh)</t>
  </si>
  <si>
    <t>Felidhu Atoll (V)</t>
  </si>
  <si>
    <t>Mulakatholhu (M)</t>
  </si>
  <si>
    <t>South Nilandhe Atoll (Dh)</t>
  </si>
  <si>
    <t>Kolhumadulu (Th)</t>
  </si>
  <si>
    <t>Hadhdhunmathi (L)</t>
  </si>
  <si>
    <t>North Huvadhu Atoll (GA)</t>
  </si>
  <si>
    <t>South Huvadhu Atoll (GDh)</t>
  </si>
  <si>
    <t>Fuvahmulah (Gn)</t>
  </si>
  <si>
    <t>Addu Atoll (S)</t>
  </si>
  <si>
    <t>CIVIL SERVICE 17-5</t>
  </si>
  <si>
    <t>CIVIL SERVICE 1</t>
  </si>
  <si>
    <t>Hulhule</t>
  </si>
  <si>
    <t>Thuraakunu</t>
  </si>
  <si>
    <t>Uligan</t>
  </si>
  <si>
    <t>Kunburudhoo</t>
  </si>
  <si>
    <t>Kurinbi</t>
  </si>
  <si>
    <t>Nolhivaran</t>
  </si>
  <si>
    <t>Bilehfahi</t>
  </si>
  <si>
    <t>Maaungoodhoo</t>
  </si>
  <si>
    <t>Henbadhoo</t>
  </si>
  <si>
    <t>Kendhikulhudhoo</t>
  </si>
  <si>
    <t>Inguraidhoo</t>
  </si>
  <si>
    <t>Ungoofaaru</t>
  </si>
  <si>
    <t>Dhonfan</t>
  </si>
  <si>
    <t>Maafilaafushi</t>
  </si>
  <si>
    <t>Dhangethi</t>
  </si>
  <si>
    <t>Hangnaameedhoo</t>
  </si>
  <si>
    <t>Raiymandhoo</t>
  </si>
  <si>
    <t>North Nilandhe Atoll (F)</t>
  </si>
  <si>
    <t>Bilehdhoo</t>
  </si>
  <si>
    <t>Dharanboodhoo</t>
  </si>
  <si>
    <t>Vaani</t>
  </si>
  <si>
    <t>Rinbudhoo</t>
  </si>
  <si>
    <t>Kandoodhoo</t>
  </si>
  <si>
    <t>Kinbidhoo</t>
  </si>
  <si>
    <t>Dhanbidhoo</t>
  </si>
  <si>
    <t>Mundoo</t>
  </si>
  <si>
    <t>Kalhaidhoo</t>
  </si>
  <si>
    <t>Vilingili</t>
  </si>
  <si>
    <t>Dhiyadhoo</t>
  </si>
  <si>
    <t>Fiyoaree</t>
  </si>
  <si>
    <t>Hoandedhdhoo</t>
  </si>
  <si>
    <t>Nadellaa</t>
  </si>
  <si>
    <t>Madaveli</t>
  </si>
  <si>
    <t>Fares</t>
  </si>
  <si>
    <t>GENERAL MEDICAL DOCTORS</t>
  </si>
  <si>
    <t>SPECIALIST MEDICAL PRACTITIONER</t>
  </si>
  <si>
    <t>PSYCHOLOGISTS</t>
  </si>
  <si>
    <t>ތާވަލު 5.5: ސިވިލް ސަރވަންޓުން އަދާކުރާ ވަޒީފާގެ ބާވަތް އަދި ޖިންސް، 2020</t>
  </si>
  <si>
    <t>FOREIGN SERVICE</t>
  </si>
  <si>
    <t xml:space="preserve"> </t>
  </si>
  <si>
    <t>Table 5.1 :  CIVIL SERVANTS CLASSIFIED BY JOB RANK AND SEX, 2021</t>
  </si>
  <si>
    <t>ތާވަލް 5.1: ސިވިލް ސަރވިސްގައި ވަޒީފާއަދާކުރާ މުވައްޒަފުން އަދި ރޭންކު، 2021</t>
  </si>
  <si>
    <t>Table 5.2 :  CIVIL SERVANTS CLASSIFIED BY AGE AND SEX, 2021</t>
  </si>
  <si>
    <t>ތާވަލް 5.2: ސިވިލް ސަރވަންޓުން ބެހިފައިވާ ގޮތް، ޖިންސް އަދި އުމުރުފުރާއިން، 2021</t>
  </si>
  <si>
    <t>Table 5.3: CIVIL SERVANTS BY ATOLL AND SEX, 2021</t>
  </si>
  <si>
    <t>ތާވަލް 5.3: މާލެ އާއި އަތޮޅުތަކުގައި މަސައްކަތްކުރާ ސިވިލް ސަރވަންޓުންގެ އަދަދު އަދި ޖިންސް، 2021</t>
  </si>
  <si>
    <t>ތާވަލު 5.6: ސިވިލް ސަރވަންޓުންގެ މަގާމުތައް އަސާސީ މުސާރަ އަދި ޖިންސްއިން ކްލެސިފައިކުރެވިފައިވާ ގޮތް ، 2021</t>
  </si>
  <si>
    <t>Table 5.6: CIVIL SERVANTS CLASSIFIED BY  BASIC SALARY, SEX AND LOCALITY,  2021</t>
  </si>
  <si>
    <t>Table 5.8: CIVIL SERVANTS CLASSIFIED BY OCCUPATION, NATIONALITY AND SEX, 2021</t>
  </si>
  <si>
    <t>ތާވަލު 5.8: އަދާކުރާ ވަޒީފާގެ ގޮތުން ދިވެހިންނާއި އަދި ބިދޭސީ ސިވިލް ސަރވަންޓުން ބެހިފައިވާ ގޮތް އަދި ޖިންސް، 2021</t>
  </si>
  <si>
    <t>Table 5.9: Civil Servants Classified by sector, 2021</t>
  </si>
  <si>
    <t>ތާވަލު 5.9: ވަޒީފާ އަދާކުރާ ދާއިރާގެ ގޮތުން ސިވިލް ސަރވަންޓުން ބެހިފައިވާ ގޮތް، 2021</t>
  </si>
  <si>
    <t>Table: 5.5 Civil Servents Classified by job type and Sex, 2021</t>
  </si>
  <si>
    <t>CIVIL SERVICE 18-5</t>
  </si>
  <si>
    <t>ZIMMAADHAARU VERIYAA 7-1</t>
  </si>
  <si>
    <t>ZIMMAADHAARU VERIYAA 7-2</t>
  </si>
  <si>
    <t>ZIMMAADHAARU VERIYAA 7-3</t>
  </si>
  <si>
    <t>Chief Excecutive, Utility Regulatory Authority</t>
  </si>
  <si>
    <t>COUNCIL OFFICERS</t>
  </si>
  <si>
    <t>EDUCATION DEVELOPMENT OFFICERS</t>
  </si>
  <si>
    <t>ELEMENTARY OCCUPATIONS (IMMIGRATION SECTOR) (TRANSPORT SERVICE ASSISTANTS)</t>
  </si>
  <si>
    <t>ELEMENTARY OCCUPATIONS (IMMIGRATION SECTOR)(SUPPORT SERVICE ASSISTANTS)</t>
  </si>
  <si>
    <t>FINANCE AND ACCOUNTING</t>
  </si>
  <si>
    <t>Foreign Service (Administration)</t>
  </si>
  <si>
    <t>Foreign Service (Core Function)</t>
  </si>
  <si>
    <t>Foreign Service (Corporate Function-Technical)</t>
  </si>
  <si>
    <t>FINANCE MINISTRY - TECHNICAL</t>
  </si>
  <si>
    <t>FINANCE MINISTRY- ADMINISTRATIVE</t>
  </si>
  <si>
    <t>LABOUR RELATIONS AUTHORITY (TECHNICAL)</t>
  </si>
  <si>
    <t>METEOROLOGICAL DIRECTORS (METEOROLOGY)</t>
  </si>
  <si>
    <t>MEDICAL ASSISTANT</t>
  </si>
  <si>
    <t>Agency</t>
  </si>
  <si>
    <t>Atoll Council</t>
  </si>
  <si>
    <t>Authority</t>
  </si>
  <si>
    <t>Bureau</t>
  </si>
  <si>
    <t>City Council</t>
  </si>
  <si>
    <t>Department</t>
  </si>
  <si>
    <t>Health Centre</t>
  </si>
  <si>
    <t>Health Services Center</t>
  </si>
  <si>
    <t>Island Council</t>
  </si>
  <si>
    <t>Ministry</t>
  </si>
  <si>
    <t>Other</t>
  </si>
  <si>
    <t>School</t>
  </si>
  <si>
    <t>Table 5.7: CIVIL SERVANTS CLASSIFIED BY OCCUPATION AND  SEX, 2021</t>
  </si>
  <si>
    <t>ތާވަލު 5.7: އަދާކުރާ ވަޒީފާގެ ގޮތުން ސިވިލް ސަރވަންޓުން ބެހިފައިވާ ގޮތް އަދި ޖިންސް، 2021</t>
  </si>
  <si>
    <t>ތާވަލް 5.1: ސިވިލް ސަރވިސްގައި ވަޒީފާއަދާކުރާ މުވައްޒަފުން އަދި ރޭންކު، 2023</t>
  </si>
  <si>
    <t>Public Service Rank 10</t>
  </si>
  <si>
    <t>Public Service Rank 11</t>
  </si>
  <si>
    <t>Public Service Rank 12</t>
  </si>
  <si>
    <t>Public Service Rank 3</t>
  </si>
  <si>
    <t>Public Service Rank 4</t>
  </si>
  <si>
    <t>Public Service Rank 5</t>
  </si>
  <si>
    <t xml:space="preserve">Public Service Rank 6 </t>
  </si>
  <si>
    <t>Public Service Rank 7</t>
  </si>
  <si>
    <t>Public Service Rank 7B</t>
  </si>
  <si>
    <t>Public Service Rank 8</t>
  </si>
  <si>
    <t>Public Service Rank 8B</t>
  </si>
  <si>
    <t>Public Service Rank 9</t>
  </si>
  <si>
    <t>ZIMMAADHAARU VERIYAA 7-4</t>
  </si>
  <si>
    <t>Table 5.1 :  CIVIL SERVANTS CLASSIFIED BY JOB RANK AND SEX, 2023</t>
  </si>
  <si>
    <t xml:space="preserve">  Hulhudhoo-Meedhoo</t>
  </si>
  <si>
    <t>ACCOUNTANT (2024)</t>
  </si>
  <si>
    <t>BIOMEDICAL EQUIPMENT TECHNICIANS (2023)</t>
  </si>
  <si>
    <t>CHILD WELLBEING OFFICERS (2023)</t>
  </si>
  <si>
    <t>COMMUNITY HEALTH PROFESSIONALS (2023)</t>
  </si>
  <si>
    <t>COUNSELLORS AND PSYCOTHERAPISTS (2023)</t>
  </si>
  <si>
    <t>DENTAL CARE PROFESSIONALS (2023)</t>
  </si>
  <si>
    <t>DENTAL SPECIALIST</t>
  </si>
  <si>
    <t>DENTISTS (2023)</t>
  </si>
  <si>
    <t>DEPUTY PRINCIPALS (2022)</t>
  </si>
  <si>
    <t>DIETICIANS (2023)</t>
  </si>
  <si>
    <t>DIRECTORATE OF AVIATION SECURITY ADMINISTRATION (DASA)</t>
  </si>
  <si>
    <t>ECONOMIST (2022)</t>
  </si>
  <si>
    <t>EDUCATION DEVELOPMENT PROFESSIONALS (2022)</t>
  </si>
  <si>
    <t>EDUCATIONAL COUNSELLORS (2023)</t>
  </si>
  <si>
    <t>FAMILY HEALTH OFFICERS (2023)</t>
  </si>
  <si>
    <t>FOOD QUALITY ASSURANCE PROFESSIONALS (2023)</t>
  </si>
  <si>
    <t>GENERAL MEDICAL PRACTITIONERS (2023)</t>
  </si>
  <si>
    <t>HEALTH CARE SAFETY AND QUALITY CONTROL PROFESSIONALS (2023)</t>
  </si>
  <si>
    <t>HEALTH DIRECTORATE MANAGERS (2024)</t>
  </si>
  <si>
    <t>HEALTH INSPECTIONS PROFESSIONALS (2023)</t>
  </si>
  <si>
    <t>HEALTH LABORATORY TECHNOLOGISTS (2023)</t>
  </si>
  <si>
    <t>HEALTH QUALITY ASSURANCE MANAGERS (2024)</t>
  </si>
  <si>
    <t>LAWYERS (2015)</t>
  </si>
  <si>
    <t>LEGAL</t>
  </si>
  <si>
    <t>MEDICAL LABORATORY TECHNOLOGISTS (2023)</t>
  </si>
  <si>
    <t>MEDICAL RECORDS AND HEALTH INFORMATION PROFESSIONALS (2023)</t>
  </si>
  <si>
    <t>NCIT Technical</t>
  </si>
  <si>
    <t>NON-CLINICAL MEDICAL PRACTITIONERS (2023)</t>
  </si>
  <si>
    <t>NON-CLINICAL NURSING PROFESSIONALS (2023)</t>
  </si>
  <si>
    <t>NURSE (2023)</t>
  </si>
  <si>
    <t>NURSE MANAGERS (2023)</t>
  </si>
  <si>
    <t>NURSES (2018)</t>
  </si>
  <si>
    <t>OPTOMETRISTS (2023)</t>
  </si>
  <si>
    <t>PARAMEDICS AND EMERGENCY MEDICAL PROFESSIONALS (2023)</t>
  </si>
  <si>
    <t>PHARMACISTS (2023)</t>
  </si>
  <si>
    <t>PHLEBOTOMISTS (2023)</t>
  </si>
  <si>
    <t>PHYSIOTHERAPISTS (2023)</t>
  </si>
  <si>
    <t>PRINCIPALS (2022)</t>
  </si>
  <si>
    <t>PSYCHOLOGISTS (2023)</t>
  </si>
  <si>
    <t>PUBLIC HEALTH MANAGERS (2024)</t>
  </si>
  <si>
    <t>PUBLIC HEALTH PROFESSIONALS  (2023)</t>
  </si>
  <si>
    <t>RADIOLOGICAL TECHNOLOGISTS (2023)</t>
  </si>
  <si>
    <t>SCHOOL HEALTH AND SAFETY PROFESSIONALS (2023)</t>
  </si>
  <si>
    <t>SCHOOL TEACHERS (2022)</t>
  </si>
  <si>
    <t>SOCIAL SERVICE WORKERS (2023)</t>
  </si>
  <si>
    <t>SPECIAL CARE NURSES 2023</t>
  </si>
  <si>
    <t>SPECIALIST DENTISTS (2023)</t>
  </si>
  <si>
    <t>SPECIALISTS  MEDICAL PRACTITIONERS 2023</t>
  </si>
  <si>
    <t>SPECIALISTS MEDICAL PRACTITIONERS 2023  (CS15-1)</t>
  </si>
  <si>
    <t>SPEECH-LANGUAGE PATHOLOGISTS AND AUDIOLOGISTS  (2023)</t>
  </si>
  <si>
    <t>SUB-SPECIALIST MEDICAL PRACTITIONERS 2023</t>
  </si>
  <si>
    <t>TEACHERS (2015)</t>
  </si>
  <si>
    <t>Vaaiz</t>
  </si>
  <si>
    <t>VOCATIONAL EDUCATION PROFESSIONALS (2023)</t>
  </si>
  <si>
    <t>ތާވަލް 5.2: ސިވިލް ސަރވަންޓުން ބެހިފައިވާ ގޮތް، ޖިންސް އަދި އުމުރުފުރާއިން، 2023</t>
  </si>
  <si>
    <t>Table 5.2 :  CIVIL SERVANTS CLASSIFIED BY AGE AND SEX, 2023</t>
  </si>
  <si>
    <t>ތާވަލް 5.3: މާލެ އާއި އަތޮޅުތަކުގައި މަސައްކަތްކުރާ ސިވިލް ސަރވަންޓުންގެ އަދަދު އަދި ޖިންސް، 2023</t>
  </si>
  <si>
    <t>Table 5.3: CIVIL SERVANTS BY ATOLL AND SEX, 2023</t>
  </si>
  <si>
    <t>ތާވަލު 5.4: ޖިންސުގެ ގޮތުން މާލެއާއި ރަށްރަށުގައި މަސައްކަތްކުރާ ސިވިލްސަރވަންޓުންގެ އަދަދު، 2019 -2023</t>
  </si>
  <si>
    <t>Table 5.4: CIVIL SERVANTS BY ISLAND AND SEX, 2019 - 2023</t>
  </si>
  <si>
    <t>ތާވަލު 5.5: ސިވިލް ސަރވަންޓުން އަދާކުރާ ވަޒީފާގެ ބާވަތް އަދި ޖިންސް، 2023</t>
  </si>
  <si>
    <t>Table: 5.5 Civil Servents Classified by job type and Sex, 2023</t>
  </si>
  <si>
    <t>ތާވަލު 5.6: ސިވިލް ސަރވަންޓުންގެ މަގާމުތައް އަސާސީ މުސާރަ އަދި ޖިންސްއިން ކްލެސިފައިކުރެވިފައިވާ ގޮތް ، 2023</t>
  </si>
  <si>
    <t>Table 5.6: CIVIL SERVANTS CLASSIFIED BY  BASIC SALARY, SEX AND LOCALITY,  2023</t>
  </si>
  <si>
    <t>ތާވަލު 5.7: އަދާކުރާ ވަޒީފާގެ ގޮތުން ސިވިލް ސަރވަންޓުން ބެހިފައިވާ ގޮތް އަދި ޖިންސް، 2023</t>
  </si>
  <si>
    <t>Table 5.7: CIVIL SERVANTS CLASSIFIED BY OCCUPATION AND  SEX, 2023</t>
  </si>
  <si>
    <t>ތާވަލު 5.8: އަދާކުރާ ވަޒީފާގެ ގޮތުން ދިވެހިންނާއި އަދި ބިދޭސީ ސިވިލް ސަރވަންޓުން ބެހިފައިވާ ގޮތް އަދި ޖިންސް، 2023</t>
  </si>
  <si>
    <t>Table 5.8: CIVIL SERVANTS CLASSIFIED BY OCCUPATION, NATIONALITY AND SEX, 2023</t>
  </si>
  <si>
    <t>ތާވަލު 5.9: ވަޒީފާ އަދާކުރާ ދާއިރާގެ ގޮތުން ސިވިލް ސަރވަންޓުން ބެހިފައިވާ ގޮތް، 2023</t>
  </si>
  <si>
    <t>Table 5.9: Civil Servants Classified by sector,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</si>
</sst>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General_)"/>
    <numFmt numFmtId="166" formatCode="_-* #,##0\ _ރ_._-;_-* #,##0\ _ރ_.\-;_-* &quot;-&quot;??\ _ރ_._-;_-@_-"/>
    <numFmt numFmtId="167" formatCode="_(* #,##0_);_(* \(#,##0\);_(* &quot;-&quot;??_);_(@_)"/>
    <numFmt numFmtId="168" formatCode="0.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_Reethi"/>
    </font>
    <font>
      <sz val="10"/>
      <name val="Courier"/>
      <family val="3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aruma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Faruma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Faruma"/>
    </font>
    <font>
      <b/>
      <sz val="11"/>
      <color theme="1"/>
      <name val="Faruma"/>
    </font>
    <font>
      <i/>
      <sz val="10"/>
      <name val="Calibri"/>
      <family val="2"/>
      <scheme val="minor"/>
    </font>
    <font>
      <sz val="10"/>
      <name val="Calibri"/>
      <family val="2"/>
    </font>
    <font>
      <sz val="11"/>
      <color theme="1"/>
      <name val="Faruma"/>
    </font>
    <font>
      <sz val="11"/>
      <color theme="1"/>
      <name val="Wingdings"/>
      <charset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Faruma"/>
    </font>
    <font>
      <b/>
      <sz val="11"/>
      <name val="Calibri"/>
      <family val="2"/>
    </font>
    <font>
      <sz val="10"/>
      <name val="A_Randhoo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9"/>
      <color theme="1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theme="1"/>
      <name val="Calibri"/>
      <family val="2"/>
    </font>
    <font>
      <sz val="9"/>
      <color theme="1"/>
      <name val="Faruma"/>
    </font>
    <font>
      <sz val="11"/>
      <color rgb="FF000000"/>
      <name val="Calibri"/>
      <family val="2"/>
      <scheme val="minor"/>
    </font>
    <font>
      <b/>
      <sz val="12"/>
      <color theme="1"/>
      <name val="Farum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/>
      <top/>
      <bottom style="hair">
        <color theme="1" tint="4.9989318521683403E-2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1" tint="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164" fontId="4" fillId="0" borderId="0" applyFont="0" applyFill="0" applyBorder="0" applyAlignment="0" applyProtection="0"/>
    <xf numFmtId="0" fontId="32" fillId="0" borderId="0"/>
    <xf numFmtId="0" fontId="4" fillId="0" borderId="0"/>
  </cellStyleXfs>
  <cellXfs count="308">
    <xf numFmtId="0" fontId="0" fillId="0" borderId="0" xfId="0"/>
    <xf numFmtId="0" fontId="5" fillId="2" borderId="0" xfId="3" applyFont="1" applyFill="1"/>
    <xf numFmtId="0" fontId="0" fillId="2" borderId="0" xfId="0" applyFill="1"/>
    <xf numFmtId="0" fontId="0" fillId="2" borderId="0" xfId="0" applyFill="1" applyAlignment="1">
      <alignment vertical="center"/>
    </xf>
    <xf numFmtId="165" fontId="8" fillId="2" borderId="0" xfId="4" applyNumberFormat="1" applyFont="1" applyFill="1" applyAlignment="1">
      <alignment vertical="center"/>
    </xf>
    <xf numFmtId="0" fontId="11" fillId="2" borderId="0" xfId="0" applyFont="1" applyFill="1"/>
    <xf numFmtId="0" fontId="10" fillId="2" borderId="0" xfId="0" applyFont="1" applyFill="1" applyAlignment="1">
      <alignment horizontal="right" vertical="center" readingOrder="2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0" fillId="2" borderId="8" xfId="0" applyFont="1" applyFill="1" applyBorder="1" applyAlignment="1">
      <alignment horizontal="right" vertical="center" readingOrder="2"/>
    </xf>
    <xf numFmtId="0" fontId="10" fillId="2" borderId="9" xfId="0" applyFont="1" applyFill="1" applyBorder="1" applyAlignment="1">
      <alignment horizontal="right" vertical="center" readingOrder="2"/>
    </xf>
    <xf numFmtId="0" fontId="9" fillId="2" borderId="10" xfId="0" applyFont="1" applyFill="1" applyBorder="1" applyAlignment="1">
      <alignment horizontal="right" vertical="center"/>
    </xf>
    <xf numFmtId="166" fontId="9" fillId="2" borderId="10" xfId="1" applyNumberFormat="1" applyFont="1" applyFill="1" applyBorder="1" applyAlignment="1">
      <alignment horizontal="right" vertical="center"/>
    </xf>
    <xf numFmtId="166" fontId="9" fillId="2" borderId="11" xfId="1" applyNumberFormat="1" applyFont="1" applyFill="1" applyBorder="1" applyAlignment="1">
      <alignment horizontal="right" vertical="center"/>
    </xf>
    <xf numFmtId="166" fontId="9" fillId="2" borderId="12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66" fontId="9" fillId="2" borderId="0" xfId="1" applyNumberFormat="1" applyFont="1" applyFill="1" applyBorder="1" applyAlignment="1">
      <alignment horizontal="center" vertical="center"/>
    </xf>
    <xf numFmtId="166" fontId="9" fillId="2" borderId="8" xfId="1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3" fontId="9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11" fillId="2" borderId="0" xfId="1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>
      <alignment vertical="center"/>
    </xf>
    <xf numFmtId="166" fontId="0" fillId="2" borderId="0" xfId="1" applyNumberFormat="1" applyFont="1" applyFill="1" applyBorder="1" applyAlignment="1">
      <alignment vertical="center"/>
    </xf>
    <xf numFmtId="3" fontId="11" fillId="2" borderId="10" xfId="1" applyNumberFormat="1" applyFont="1" applyFill="1" applyBorder="1" applyAlignment="1">
      <alignment horizontal="right" vertical="center"/>
    </xf>
    <xf numFmtId="3" fontId="9" fillId="2" borderId="10" xfId="1" applyNumberFormat="1" applyFont="1" applyFill="1" applyBorder="1" applyAlignment="1">
      <alignment horizontal="right" vertical="center"/>
    </xf>
    <xf numFmtId="0" fontId="14" fillId="2" borderId="15" xfId="5" applyFont="1" applyFill="1" applyBorder="1" applyAlignment="1">
      <alignment vertical="center"/>
    </xf>
    <xf numFmtId="3" fontId="0" fillId="2" borderId="0" xfId="0" applyNumberFormat="1" applyFill="1"/>
    <xf numFmtId="3" fontId="15" fillId="2" borderId="0" xfId="6" applyNumberFormat="1" applyFont="1" applyFill="1" applyAlignment="1">
      <alignment horizontal="right" vertical="center"/>
    </xf>
    <xf numFmtId="167" fontId="3" fillId="2" borderId="0" xfId="1" applyNumberFormat="1" applyFont="1" applyFill="1" applyBorder="1" applyAlignment="1">
      <alignment horizontal="right" vertical="center"/>
    </xf>
    <xf numFmtId="167" fontId="1" fillId="2" borderId="0" xfId="1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8" fillId="2" borderId="2" xfId="6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readingOrder="2"/>
    </xf>
    <xf numFmtId="0" fontId="19" fillId="2" borderId="0" xfId="0" applyFont="1" applyFill="1" applyAlignment="1">
      <alignment horizontal="center" readingOrder="2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right" vertical="center"/>
    </xf>
    <xf numFmtId="1" fontId="0" fillId="2" borderId="0" xfId="0" applyNumberForma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3" fontId="11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 applyProtection="1">
      <alignment horizontal="right" vertical="center"/>
      <protection locked="0"/>
    </xf>
    <xf numFmtId="0" fontId="11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/>
    </xf>
    <xf numFmtId="3" fontId="9" fillId="2" borderId="10" xfId="0" applyNumberFormat="1" applyFont="1" applyFill="1" applyBorder="1" applyAlignment="1">
      <alignment horizontal="right" vertical="center"/>
    </xf>
    <xf numFmtId="3" fontId="11" fillId="2" borderId="10" xfId="0" applyNumberFormat="1" applyFont="1" applyFill="1" applyBorder="1" applyAlignment="1">
      <alignment horizontal="right" vertical="center"/>
    </xf>
    <xf numFmtId="3" fontId="11" fillId="2" borderId="10" xfId="0" applyNumberFormat="1" applyFont="1" applyFill="1" applyBorder="1" applyAlignment="1" applyProtection="1">
      <alignment horizontal="right" vertical="center"/>
      <protection locked="0"/>
    </xf>
    <xf numFmtId="0" fontId="20" fillId="2" borderId="0" xfId="5" applyFont="1" applyFill="1"/>
    <xf numFmtId="3" fontId="11" fillId="2" borderId="0" xfId="0" applyNumberFormat="1" applyFont="1" applyFill="1"/>
    <xf numFmtId="0" fontId="9" fillId="2" borderId="2" xfId="0" applyFont="1" applyFill="1" applyBorder="1"/>
    <xf numFmtId="167" fontId="0" fillId="2" borderId="0" xfId="1" applyNumberFormat="1" applyFont="1" applyFill="1"/>
    <xf numFmtId="3" fontId="11" fillId="2" borderId="0" xfId="0" applyNumberFormat="1" applyFont="1" applyFill="1" applyProtection="1">
      <protection locked="0"/>
    </xf>
    <xf numFmtId="3" fontId="11" fillId="2" borderId="10" xfId="0" applyNumberFormat="1" applyFont="1" applyFill="1" applyBorder="1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13" fillId="2" borderId="18" xfId="8" applyFont="1" applyFill="1" applyBorder="1" applyAlignment="1">
      <alignment horizontal="left" vertical="center" indent="2"/>
    </xf>
    <xf numFmtId="0" fontId="13" fillId="2" borderId="0" xfId="8" applyFont="1" applyFill="1" applyAlignment="1">
      <alignment horizontal="left" vertical="center" indent="2"/>
    </xf>
    <xf numFmtId="0" fontId="14" fillId="2" borderId="15" xfId="5" applyFont="1" applyFill="1" applyBorder="1"/>
    <xf numFmtId="0" fontId="13" fillId="2" borderId="10" xfId="8" applyFont="1" applyFill="1" applyBorder="1" applyAlignment="1">
      <alignment horizontal="left" vertical="center" indent="2"/>
    </xf>
    <xf numFmtId="0" fontId="0" fillId="2" borderId="2" xfId="0" applyFill="1" applyBorder="1"/>
    <xf numFmtId="0" fontId="18" fillId="2" borderId="19" xfId="6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right" vertical="center"/>
    </xf>
    <xf numFmtId="0" fontId="0" fillId="2" borderId="10" xfId="0" applyFill="1" applyBorder="1"/>
    <xf numFmtId="0" fontId="9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readingOrder="2"/>
    </xf>
    <xf numFmtId="3" fontId="3" fillId="2" borderId="0" xfId="0" applyNumberFormat="1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3" fontId="3" fillId="2" borderId="1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9" fillId="2" borderId="2" xfId="0" applyFont="1" applyFill="1" applyBorder="1"/>
    <xf numFmtId="3" fontId="0" fillId="2" borderId="0" xfId="0" applyNumberFormat="1" applyFill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2" fillId="2" borderId="0" xfId="0" applyFont="1" applyFill="1"/>
    <xf numFmtId="0" fontId="0" fillId="2" borderId="10" xfId="0" applyFill="1" applyBorder="1" applyAlignment="1">
      <alignment vertical="center"/>
    </xf>
    <xf numFmtId="3" fontId="3" fillId="2" borderId="10" xfId="0" applyNumberFormat="1" applyFont="1" applyFill="1" applyBorder="1" applyAlignment="1">
      <alignment horizontal="right" vertical="center"/>
    </xf>
    <xf numFmtId="3" fontId="0" fillId="2" borderId="10" xfId="0" applyNumberFormat="1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3" fontId="7" fillId="2" borderId="10" xfId="0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22" fillId="2" borderId="10" xfId="0" applyFont="1" applyFill="1" applyBorder="1"/>
    <xf numFmtId="168" fontId="0" fillId="2" borderId="0" xfId="0" applyNumberFormat="1" applyFill="1"/>
    <xf numFmtId="3" fontId="3" fillId="2" borderId="0" xfId="0" applyNumberFormat="1" applyFont="1" applyFill="1" applyAlignment="1">
      <alignment horizontal="right" readingOrder="2"/>
    </xf>
    <xf numFmtId="3" fontId="3" fillId="2" borderId="13" xfId="0" applyNumberFormat="1" applyFont="1" applyFill="1" applyBorder="1" applyAlignment="1">
      <alignment horizontal="right" readingOrder="2"/>
    </xf>
    <xf numFmtId="3" fontId="7" fillId="2" borderId="0" xfId="0" applyNumberFormat="1" applyFont="1" applyFill="1" applyAlignment="1">
      <alignment horizontal="right" vertical="center" readingOrder="2"/>
    </xf>
    <xf numFmtId="3" fontId="3" fillId="2" borderId="20" xfId="0" applyNumberFormat="1" applyFont="1" applyFill="1" applyBorder="1" applyAlignment="1">
      <alignment horizontal="right" readingOrder="2"/>
    </xf>
    <xf numFmtId="0" fontId="19" fillId="2" borderId="2" xfId="0" applyFont="1" applyFill="1" applyBorder="1" applyAlignment="1">
      <alignment horizontal="right" indent="1"/>
    </xf>
    <xf numFmtId="3" fontId="0" fillId="2" borderId="0" xfId="0" applyNumberFormat="1" applyFill="1" applyAlignment="1">
      <alignment horizontal="right" readingOrder="2"/>
    </xf>
    <xf numFmtId="0" fontId="0" fillId="2" borderId="13" xfId="0" applyFill="1" applyBorder="1"/>
    <xf numFmtId="3" fontId="22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right" indent="1"/>
    </xf>
    <xf numFmtId="3" fontId="3" fillId="2" borderId="10" xfId="0" applyNumberFormat="1" applyFont="1" applyFill="1" applyBorder="1" applyAlignment="1">
      <alignment horizontal="right" readingOrder="2"/>
    </xf>
    <xf numFmtId="3" fontId="0" fillId="2" borderId="10" xfId="0" applyNumberFormat="1" applyFill="1" applyBorder="1" applyAlignment="1">
      <alignment horizontal="right" readingOrder="2"/>
    </xf>
    <xf numFmtId="0" fontId="0" fillId="2" borderId="23" xfId="0" applyFill="1" applyBorder="1"/>
    <xf numFmtId="3" fontId="7" fillId="2" borderId="10" xfId="0" applyNumberFormat="1" applyFont="1" applyFill="1" applyBorder="1" applyAlignment="1">
      <alignment horizontal="right" vertical="center" readingOrder="2"/>
    </xf>
    <xf numFmtId="3" fontId="22" fillId="2" borderId="10" xfId="0" applyNumberFormat="1" applyFont="1" applyFill="1" applyBorder="1" applyAlignment="1">
      <alignment horizontal="right"/>
    </xf>
    <xf numFmtId="9" fontId="0" fillId="2" borderId="0" xfId="2" applyFont="1" applyFill="1"/>
    <xf numFmtId="0" fontId="0" fillId="2" borderId="2" xfId="0" applyFill="1" applyBorder="1" applyAlignment="1">
      <alignment horizontal="center"/>
    </xf>
    <xf numFmtId="166" fontId="9" fillId="2" borderId="2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3" fontId="0" fillId="2" borderId="10" xfId="0" applyNumberFormat="1" applyFill="1" applyBorder="1"/>
    <xf numFmtId="0" fontId="19" fillId="2" borderId="0" xfId="0" applyFont="1" applyFill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center" vertical="center" wrapText="1"/>
    </xf>
    <xf numFmtId="167" fontId="0" fillId="2" borderId="0" xfId="1" applyNumberFormat="1" applyFont="1" applyFill="1" applyBorder="1" applyAlignment="1">
      <alignment vertical="center"/>
    </xf>
    <xf numFmtId="0" fontId="14" fillId="2" borderId="27" xfId="5" applyFont="1" applyFill="1" applyBorder="1" applyAlignment="1">
      <alignment vertical="center"/>
    </xf>
    <xf numFmtId="167" fontId="3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 vertical="center" readingOrder="2"/>
    </xf>
    <xf numFmtId="0" fontId="25" fillId="2" borderId="0" xfId="0" applyFont="1" applyFill="1"/>
    <xf numFmtId="0" fontId="18" fillId="2" borderId="17" xfId="0" applyFont="1" applyFill="1" applyBorder="1" applyAlignment="1">
      <alignment horizontal="right" vertical="center" readingOrder="2"/>
    </xf>
    <xf numFmtId="0" fontId="17" fillId="2" borderId="10" xfId="0" applyFont="1" applyFill="1" applyBorder="1" applyAlignment="1">
      <alignment horizontal="right" vertical="center"/>
    </xf>
    <xf numFmtId="0" fontId="27" fillId="3" borderId="0" xfId="0" applyFont="1" applyFill="1" applyAlignment="1">
      <alignment horizontal="left" vertical="center"/>
    </xf>
    <xf numFmtId="3" fontId="18" fillId="2" borderId="0" xfId="7" applyNumberFormat="1" applyFont="1" applyFill="1" applyAlignment="1">
      <alignment horizontal="right" vertical="center"/>
    </xf>
    <xf numFmtId="3" fontId="7" fillId="2" borderId="0" xfId="1" applyNumberFormat="1" applyFont="1" applyFill="1" applyBorder="1" applyAlignment="1">
      <alignment vertical="center"/>
    </xf>
    <xf numFmtId="0" fontId="7" fillId="2" borderId="0" xfId="0" applyFont="1" applyFill="1"/>
    <xf numFmtId="3" fontId="28" fillId="2" borderId="0" xfId="7" applyNumberFormat="1" applyFont="1" applyFill="1" applyAlignment="1">
      <alignment horizontal="right" vertical="center" indent="2"/>
    </xf>
    <xf numFmtId="3" fontId="25" fillId="2" borderId="0" xfId="1" applyNumberFormat="1" applyFont="1" applyFill="1"/>
    <xf numFmtId="3" fontId="17" fillId="2" borderId="0" xfId="0" applyNumberFormat="1" applyFont="1" applyFill="1" applyAlignment="1">
      <alignment horizontal="right" vertical="center"/>
    </xf>
    <xf numFmtId="3" fontId="25" fillId="2" borderId="0" xfId="0" applyNumberFormat="1" applyFont="1" applyFill="1"/>
    <xf numFmtId="0" fontId="7" fillId="2" borderId="0" xfId="0" applyFont="1" applyFill="1" applyAlignment="1">
      <alignment vertical="center"/>
    </xf>
    <xf numFmtId="0" fontId="18" fillId="2" borderId="0" xfId="0" applyFont="1" applyFill="1" applyAlignment="1">
      <alignment horizontal="right" vertical="center" readingOrder="2"/>
    </xf>
    <xf numFmtId="0" fontId="26" fillId="2" borderId="0" xfId="0" applyFont="1" applyFill="1" applyAlignment="1">
      <alignment vertical="center"/>
    </xf>
    <xf numFmtId="3" fontId="25" fillId="2" borderId="0" xfId="1" applyNumberFormat="1" applyFont="1" applyFill="1" applyBorder="1"/>
    <xf numFmtId="0" fontId="23" fillId="2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 indent="1"/>
    </xf>
    <xf numFmtId="0" fontId="21" fillId="3" borderId="10" xfId="0" applyFont="1" applyFill="1" applyBorder="1" applyAlignment="1">
      <alignment horizontal="left" vertical="center" indent="1"/>
    </xf>
    <xf numFmtId="0" fontId="30" fillId="3" borderId="0" xfId="0" applyFont="1" applyFill="1" applyAlignment="1">
      <alignment horizontal="center" vertical="center"/>
    </xf>
    <xf numFmtId="3" fontId="30" fillId="3" borderId="0" xfId="0" applyNumberFormat="1" applyFont="1" applyFill="1" applyAlignment="1">
      <alignment horizontal="right" vertical="center"/>
    </xf>
    <xf numFmtId="3" fontId="30" fillId="3" borderId="28" xfId="0" applyNumberFormat="1" applyFont="1" applyFill="1" applyBorder="1" applyAlignment="1">
      <alignment horizontal="right" vertical="center"/>
    </xf>
    <xf numFmtId="3" fontId="30" fillId="3" borderId="29" xfId="0" applyNumberFormat="1" applyFont="1" applyFill="1" applyBorder="1" applyAlignment="1">
      <alignment horizontal="right" vertical="center"/>
    </xf>
    <xf numFmtId="3" fontId="29" fillId="3" borderId="0" xfId="0" applyNumberFormat="1" applyFont="1" applyFill="1" applyAlignment="1">
      <alignment horizontal="right" vertical="center"/>
    </xf>
    <xf numFmtId="3" fontId="29" fillId="3" borderId="29" xfId="0" applyNumberFormat="1" applyFont="1" applyFill="1" applyBorder="1" applyAlignment="1">
      <alignment horizontal="right" vertical="center"/>
    </xf>
    <xf numFmtId="3" fontId="28" fillId="2" borderId="10" xfId="7" applyNumberFormat="1" applyFont="1" applyFill="1" applyBorder="1" applyAlignment="1">
      <alignment horizontal="right" vertical="center" indent="2"/>
    </xf>
    <xf numFmtId="3" fontId="9" fillId="2" borderId="2" xfId="1" applyNumberFormat="1" applyFont="1" applyFill="1" applyBorder="1" applyAlignment="1">
      <alignment horizontal="right" vertical="center"/>
    </xf>
    <xf numFmtId="0" fontId="33" fillId="5" borderId="0" xfId="0" applyFont="1" applyFill="1" applyAlignment="1">
      <alignment horizontal="left" vertical="center" indent="1"/>
    </xf>
    <xf numFmtId="0" fontId="34" fillId="5" borderId="0" xfId="0" applyFont="1" applyFill="1" applyAlignment="1">
      <alignment horizontal="left" vertical="center" indent="1"/>
    </xf>
    <xf numFmtId="0" fontId="33" fillId="5" borderId="30" xfId="0" applyFont="1" applyFill="1" applyBorder="1" applyAlignment="1">
      <alignment horizontal="left" vertical="center" indent="1"/>
    </xf>
    <xf numFmtId="3" fontId="30" fillId="5" borderId="31" xfId="0" applyNumberFormat="1" applyFont="1" applyFill="1" applyBorder="1" applyAlignment="1">
      <alignment horizontal="right" vertical="center"/>
    </xf>
    <xf numFmtId="3" fontId="30" fillId="5" borderId="0" xfId="0" applyNumberFormat="1" applyFont="1" applyFill="1" applyAlignment="1">
      <alignment horizontal="right" vertical="center"/>
    </xf>
    <xf numFmtId="3" fontId="30" fillId="5" borderId="0" xfId="0" applyNumberFormat="1" applyFont="1" applyFill="1" applyAlignment="1">
      <alignment vertical="center"/>
    </xf>
    <xf numFmtId="3" fontId="30" fillId="5" borderId="30" xfId="0" applyNumberFormat="1" applyFont="1" applyFill="1" applyBorder="1" applyAlignment="1">
      <alignment vertical="center"/>
    </xf>
    <xf numFmtId="0" fontId="29" fillId="5" borderId="0" xfId="0" applyFont="1" applyFill="1"/>
    <xf numFmtId="0" fontId="30" fillId="5" borderId="0" xfId="0" applyFont="1" applyFill="1" applyAlignment="1">
      <alignment horizontal="left" vertical="center" indent="1"/>
    </xf>
    <xf numFmtId="37" fontId="30" fillId="5" borderId="0" xfId="0" applyNumberFormat="1" applyFont="1" applyFill="1"/>
    <xf numFmtId="37" fontId="30" fillId="5" borderId="0" xfId="0" applyNumberFormat="1" applyFont="1" applyFill="1" applyAlignment="1">
      <alignment vertical="center"/>
    </xf>
    <xf numFmtId="0" fontId="30" fillId="5" borderId="0" xfId="0" applyFont="1" applyFill="1"/>
    <xf numFmtId="0" fontId="29" fillId="5" borderId="0" xfId="0" applyFont="1" applyFill="1" applyAlignment="1">
      <alignment horizontal="left" vertical="center" indent="1"/>
    </xf>
    <xf numFmtId="37" fontId="29" fillId="5" borderId="0" xfId="0" applyNumberFormat="1" applyFont="1" applyFill="1" applyAlignment="1">
      <alignment vertical="center"/>
    </xf>
    <xf numFmtId="37" fontId="29" fillId="4" borderId="0" xfId="0" applyNumberFormat="1" applyFont="1" applyFill="1" applyAlignment="1">
      <alignment vertical="center"/>
    </xf>
    <xf numFmtId="0" fontId="37" fillId="5" borderId="0" xfId="0" applyFont="1" applyFill="1"/>
    <xf numFmtId="0" fontId="37" fillId="5" borderId="0" xfId="0" applyFont="1" applyFill="1" applyAlignment="1">
      <alignment horizontal="left" vertical="center" indent="1"/>
    </xf>
    <xf numFmtId="37" fontId="29" fillId="5" borderId="30" xfId="0" applyNumberFormat="1" applyFont="1" applyFill="1" applyBorder="1" applyAlignment="1">
      <alignment vertical="center"/>
    </xf>
    <xf numFmtId="37" fontId="29" fillId="4" borderId="10" xfId="0" applyNumberFormat="1" applyFont="1" applyFill="1" applyBorder="1" applyAlignment="1">
      <alignment vertical="center"/>
    </xf>
    <xf numFmtId="0" fontId="38" fillId="5" borderId="15" xfId="0" applyFont="1" applyFill="1" applyBorder="1"/>
    <xf numFmtId="3" fontId="29" fillId="5" borderId="0" xfId="0" applyNumberFormat="1" applyFont="1" applyFill="1"/>
    <xf numFmtId="3" fontId="39" fillId="5" borderId="0" xfId="0" applyNumberFormat="1" applyFont="1" applyFill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readingOrder="2"/>
    </xf>
    <xf numFmtId="0" fontId="9" fillId="2" borderId="23" xfId="0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readingOrder="2"/>
    </xf>
    <xf numFmtId="0" fontId="38" fillId="5" borderId="15" xfId="0" applyFont="1" applyFill="1" applyBorder="1" applyAlignment="1">
      <alignment vertical="center"/>
    </xf>
    <xf numFmtId="0" fontId="30" fillId="5" borderId="0" xfId="0" applyFont="1" applyFill="1" applyAlignment="1">
      <alignment vertical="center"/>
    </xf>
    <xf numFmtId="0" fontId="29" fillId="5" borderId="0" xfId="0" applyFont="1" applyFill="1" applyAlignment="1">
      <alignment vertical="center"/>
    </xf>
    <xf numFmtId="0" fontId="38" fillId="5" borderId="15" xfId="0" applyFont="1" applyFill="1" applyBorder="1" applyAlignment="1">
      <alignment horizontal="left" vertical="center" indent="1"/>
    </xf>
    <xf numFmtId="0" fontId="29" fillId="5" borderId="10" xfId="0" applyFont="1" applyFill="1" applyBorder="1" applyAlignment="1">
      <alignment horizontal="left" vertical="center" indent="1"/>
    </xf>
    <xf numFmtId="167" fontId="0" fillId="2" borderId="0" xfId="1" applyNumberFormat="1" applyFont="1" applyFill="1" applyAlignment="1">
      <alignment vertical="center"/>
    </xf>
    <xf numFmtId="37" fontId="30" fillId="5" borderId="14" xfId="0" applyNumberFormat="1" applyFont="1" applyFill="1" applyBorder="1"/>
    <xf numFmtId="37" fontId="29" fillId="4" borderId="14" xfId="0" applyNumberFormat="1" applyFont="1" applyFill="1" applyBorder="1" applyAlignment="1">
      <alignment vertical="center"/>
    </xf>
    <xf numFmtId="37" fontId="30" fillId="5" borderId="14" xfId="0" applyNumberFormat="1" applyFont="1" applyFill="1" applyBorder="1" applyAlignment="1">
      <alignment vertical="center"/>
    </xf>
    <xf numFmtId="37" fontId="29" fillId="4" borderId="24" xfId="0" applyNumberFormat="1" applyFont="1" applyFill="1" applyBorder="1" applyAlignment="1">
      <alignment vertical="center"/>
    </xf>
    <xf numFmtId="0" fontId="30" fillId="5" borderId="30" xfId="0" applyFont="1" applyFill="1" applyBorder="1" applyAlignment="1">
      <alignment horizontal="right" vertical="center"/>
    </xf>
    <xf numFmtId="0" fontId="30" fillId="5" borderId="33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66" fontId="9" fillId="2" borderId="5" xfId="1" applyNumberFormat="1" applyFont="1" applyFill="1" applyBorder="1" applyAlignment="1">
      <alignment horizontal="center" vertical="center"/>
    </xf>
    <xf numFmtId="165" fontId="17" fillId="2" borderId="0" xfId="4" applyNumberFormat="1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 vertical="center" wrapText="1"/>
    </xf>
    <xf numFmtId="3" fontId="0" fillId="2" borderId="0" xfId="0" applyNumberFormat="1" applyFill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0" fontId="11" fillId="2" borderId="10" xfId="0" applyFont="1" applyFill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0" fillId="2" borderId="0" xfId="0" applyFill="1" applyAlignment="1">
      <alignment horizontal="right" wrapText="1"/>
    </xf>
    <xf numFmtId="0" fontId="0" fillId="2" borderId="10" xfId="0" applyFill="1" applyBorder="1" applyAlignment="1">
      <alignment horizontal="right" wrapText="1"/>
    </xf>
    <xf numFmtId="0" fontId="3" fillId="2" borderId="0" xfId="0" applyFont="1" applyFill="1" applyAlignment="1">
      <alignment horizontal="right" vertical="center" wrapText="1"/>
    </xf>
    <xf numFmtId="3" fontId="0" fillId="2" borderId="14" xfId="0" applyNumberFormat="1" applyFill="1" applyBorder="1" applyAlignment="1">
      <alignment horizontal="right" vertical="center" wrapText="1"/>
    </xf>
    <xf numFmtId="0" fontId="0" fillId="2" borderId="24" xfId="0" applyFill="1" applyBorder="1" applyAlignment="1">
      <alignment horizontal="right" vertical="center" wrapText="1"/>
    </xf>
    <xf numFmtId="3" fontId="0" fillId="2" borderId="0" xfId="0" applyNumberFormat="1" applyFill="1" applyAlignment="1">
      <alignment horizontal="right" wrapText="1"/>
    </xf>
    <xf numFmtId="3" fontId="0" fillId="2" borderId="14" xfId="0" applyNumberFormat="1" applyFill="1" applyBorder="1" applyAlignment="1">
      <alignment horizontal="right" wrapText="1"/>
    </xf>
    <xf numFmtId="0" fontId="0" fillId="2" borderId="14" xfId="0" applyFill="1" applyBorder="1" applyAlignment="1">
      <alignment horizontal="right" wrapText="1"/>
    </xf>
    <xf numFmtId="0" fontId="0" fillId="2" borderId="24" xfId="0" applyFill="1" applyBorder="1" applyAlignment="1">
      <alignment horizontal="right" wrapText="1"/>
    </xf>
    <xf numFmtId="0" fontId="40" fillId="2" borderId="0" xfId="0" applyFont="1" applyFill="1"/>
    <xf numFmtId="0" fontId="30" fillId="5" borderId="36" xfId="0" applyFont="1" applyFill="1" applyBorder="1" applyAlignment="1">
      <alignment horizontal="right" vertical="center"/>
    </xf>
    <xf numFmtId="37" fontId="30" fillId="5" borderId="13" xfId="0" applyNumberFormat="1" applyFont="1" applyFill="1" applyBorder="1"/>
    <xf numFmtId="37" fontId="30" fillId="5" borderId="13" xfId="0" applyNumberFormat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37" fontId="29" fillId="5" borderId="13" xfId="0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right" vertical="center" wrapText="1"/>
    </xf>
    <xf numFmtId="37" fontId="29" fillId="5" borderId="36" xfId="0" applyNumberFormat="1" applyFont="1" applyFill="1" applyBorder="1" applyAlignment="1">
      <alignment vertical="center"/>
    </xf>
    <xf numFmtId="0" fontId="35" fillId="5" borderId="37" xfId="0" applyFont="1" applyFill="1" applyBorder="1" applyAlignment="1">
      <alignment vertical="center"/>
    </xf>
    <xf numFmtId="167" fontId="3" fillId="2" borderId="2" xfId="1" applyNumberFormat="1" applyFont="1" applyFill="1" applyBorder="1" applyAlignment="1">
      <alignment horizontal="right" vertical="center"/>
    </xf>
    <xf numFmtId="167" fontId="1" fillId="2" borderId="2" xfId="1" applyNumberFormat="1" applyFont="1" applyFill="1" applyBorder="1" applyAlignment="1">
      <alignment horizontal="right" vertical="center"/>
    </xf>
    <xf numFmtId="0" fontId="35" fillId="5" borderId="0" xfId="0" applyFont="1" applyFill="1" applyAlignment="1">
      <alignment vertical="center"/>
    </xf>
    <xf numFmtId="3" fontId="33" fillId="4" borderId="0" xfId="0" applyNumberFormat="1" applyFont="1" applyFill="1" applyAlignment="1">
      <alignment horizontal="right" vertical="center"/>
    </xf>
    <xf numFmtId="0" fontId="14" fillId="2" borderId="0" xfId="5" applyFont="1" applyFill="1"/>
    <xf numFmtId="0" fontId="0" fillId="2" borderId="0" xfId="0" applyFill="1" applyAlignment="1">
      <alignment horizontal="left" vertical="center" wrapText="1"/>
    </xf>
    <xf numFmtId="3" fontId="3" fillId="2" borderId="2" xfId="1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Border="1" applyAlignment="1">
      <alignment vertical="center"/>
    </xf>
    <xf numFmtId="3" fontId="3" fillId="2" borderId="10" xfId="1" applyNumberFormat="1" applyFont="1" applyFill="1" applyBorder="1" applyAlignment="1">
      <alignment horizontal="right" vertical="center" wrapText="1"/>
    </xf>
    <xf numFmtId="3" fontId="0" fillId="2" borderId="10" xfId="0" applyNumberFormat="1" applyFill="1" applyBorder="1" applyAlignment="1">
      <alignment horizontal="right" vertical="center" wrapText="1"/>
    </xf>
    <xf numFmtId="0" fontId="0" fillId="6" borderId="0" xfId="0" applyFill="1" applyAlignment="1">
      <alignment horizontal="right" vertical="center" wrapText="1"/>
    </xf>
    <xf numFmtId="3" fontId="0" fillId="6" borderId="0" xfId="0" applyNumberFormat="1" applyFill="1" applyAlignment="1">
      <alignment horizontal="right" vertical="center" wrapText="1"/>
    </xf>
    <xf numFmtId="0" fontId="11" fillId="6" borderId="0" xfId="0" applyFont="1" applyFill="1" applyAlignment="1">
      <alignment horizontal="right" vertical="center" wrapText="1"/>
    </xf>
    <xf numFmtId="3" fontId="11" fillId="6" borderId="0" xfId="0" applyNumberFormat="1" applyFont="1" applyFill="1" applyAlignment="1">
      <alignment horizontal="right" vertical="center" wrapText="1"/>
    </xf>
    <xf numFmtId="0" fontId="11" fillId="6" borderId="10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right" wrapText="1"/>
    </xf>
    <xf numFmtId="0" fontId="0" fillId="6" borderId="10" xfId="0" applyFill="1" applyBorder="1" applyAlignment="1">
      <alignment horizontal="right" wrapText="1"/>
    </xf>
    <xf numFmtId="3" fontId="3" fillId="6" borderId="0" xfId="0" applyNumberFormat="1" applyFont="1" applyFill="1" applyAlignment="1">
      <alignment horizontal="right" vertical="center" wrapText="1"/>
    </xf>
    <xf numFmtId="0" fontId="0" fillId="6" borderId="10" xfId="0" applyFill="1" applyBorder="1" applyAlignment="1">
      <alignment horizontal="right" vertical="center" wrapText="1"/>
    </xf>
    <xf numFmtId="0" fontId="3" fillId="6" borderId="0" xfId="0" applyFont="1" applyFill="1" applyAlignment="1">
      <alignment horizontal="right" vertical="center" wrapText="1"/>
    </xf>
    <xf numFmtId="3" fontId="0" fillId="6" borderId="14" xfId="0" applyNumberFormat="1" applyFill="1" applyBorder="1" applyAlignment="1">
      <alignment horizontal="right" vertical="center" wrapText="1"/>
    </xf>
    <xf numFmtId="0" fontId="0" fillId="6" borderId="24" xfId="0" applyFill="1" applyBorder="1" applyAlignment="1">
      <alignment horizontal="right" vertical="center" wrapText="1"/>
    </xf>
    <xf numFmtId="3" fontId="0" fillId="6" borderId="0" xfId="0" applyNumberFormat="1" applyFill="1" applyAlignment="1">
      <alignment horizontal="right" wrapText="1"/>
    </xf>
    <xf numFmtId="3" fontId="0" fillId="6" borderId="14" xfId="0" applyNumberFormat="1" applyFill="1" applyBorder="1" applyAlignment="1">
      <alignment horizontal="right" wrapText="1"/>
    </xf>
    <xf numFmtId="0" fontId="0" fillId="6" borderId="14" xfId="0" applyFill="1" applyBorder="1" applyAlignment="1">
      <alignment horizontal="right" wrapText="1"/>
    </xf>
    <xf numFmtId="0" fontId="0" fillId="6" borderId="24" xfId="0" applyFill="1" applyBorder="1" applyAlignment="1">
      <alignment horizontal="right" wrapText="1"/>
    </xf>
    <xf numFmtId="3" fontId="0" fillId="6" borderId="0" xfId="0" applyNumberFormat="1" applyFill="1"/>
    <xf numFmtId="0" fontId="0" fillId="6" borderId="0" xfId="0" applyFill="1"/>
    <xf numFmtId="3" fontId="0" fillId="6" borderId="10" xfId="0" applyNumberFormat="1" applyFill="1" applyBorder="1" applyAlignment="1">
      <alignment horizontal="right" vertical="center" wrapText="1"/>
    </xf>
    <xf numFmtId="0" fontId="0" fillId="0" borderId="10" xfId="0" applyBorder="1"/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/>
    </xf>
    <xf numFmtId="165" fontId="7" fillId="2" borderId="0" xfId="4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readingOrder="2"/>
    </xf>
    <xf numFmtId="0" fontId="10" fillId="2" borderId="0" xfId="0" applyFont="1" applyFill="1" applyAlignment="1">
      <alignment horizontal="center" vertical="center" readingOrder="2"/>
    </xf>
    <xf numFmtId="0" fontId="24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 readingOrder="2"/>
    </xf>
    <xf numFmtId="166" fontId="9" fillId="2" borderId="4" xfId="1" applyNumberFormat="1" applyFont="1" applyFill="1" applyBorder="1" applyAlignment="1">
      <alignment horizontal="center" vertical="center"/>
    </xf>
    <xf numFmtId="166" fontId="9" fillId="2" borderId="6" xfId="1" applyNumberFormat="1" applyFont="1" applyFill="1" applyBorder="1" applyAlignment="1">
      <alignment horizontal="center" vertical="center"/>
    </xf>
    <xf numFmtId="166" fontId="9" fillId="2" borderId="5" xfId="1" applyNumberFormat="1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165" fontId="17" fillId="2" borderId="0" xfId="4" applyNumberFormat="1" applyFont="1" applyFill="1" applyAlignment="1">
      <alignment horizontal="center" vertical="center"/>
    </xf>
    <xf numFmtId="165" fontId="18" fillId="2" borderId="2" xfId="4" applyNumberFormat="1" applyFont="1" applyFill="1" applyBorder="1" applyAlignment="1">
      <alignment horizontal="center" vertical="center"/>
    </xf>
    <xf numFmtId="165" fontId="18" fillId="2" borderId="0" xfId="4" applyNumberFormat="1" applyFont="1" applyFill="1" applyAlignment="1">
      <alignment horizontal="center" vertical="center"/>
    </xf>
    <xf numFmtId="0" fontId="18" fillId="2" borderId="2" xfId="6" applyFont="1" applyFill="1" applyBorder="1" applyAlignment="1">
      <alignment horizontal="center" vertical="top"/>
    </xf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left" vertical="center" indent="2"/>
    </xf>
    <xf numFmtId="0" fontId="7" fillId="2" borderId="10" xfId="0" applyFont="1" applyFill="1" applyBorder="1" applyAlignment="1">
      <alignment horizontal="left" vertical="center" indent="2"/>
    </xf>
    <xf numFmtId="0" fontId="26" fillId="2" borderId="2" xfId="0" applyFont="1" applyFill="1" applyBorder="1" applyAlignment="1">
      <alignment horizontal="right" vertical="center"/>
    </xf>
    <xf numFmtId="0" fontId="26" fillId="2" borderId="10" xfId="0" applyFont="1" applyFill="1" applyBorder="1" applyAlignment="1">
      <alignment horizontal="right" vertical="center"/>
    </xf>
    <xf numFmtId="0" fontId="5" fillId="2" borderId="0" xfId="3" applyFont="1" applyFill="1" applyAlignment="1">
      <alignment horizontal="center"/>
    </xf>
    <xf numFmtId="0" fontId="30" fillId="5" borderId="35" xfId="0" applyFont="1" applyFill="1" applyBorder="1" applyAlignment="1">
      <alignment horizontal="center"/>
    </xf>
    <xf numFmtId="0" fontId="30" fillId="5" borderId="32" xfId="0" applyFont="1" applyFill="1" applyBorder="1" applyAlignment="1">
      <alignment horizontal="center"/>
    </xf>
    <xf numFmtId="0" fontId="36" fillId="5" borderId="0" xfId="0" applyFont="1" applyFill="1" applyAlignment="1">
      <alignment horizontal="center" vertical="center"/>
    </xf>
    <xf numFmtId="0" fontId="41" fillId="5" borderId="0" xfId="0" applyFont="1" applyFill="1" applyAlignment="1">
      <alignment horizontal="center"/>
    </xf>
    <xf numFmtId="0" fontId="30" fillId="5" borderId="34" xfId="0" applyFont="1" applyFill="1" applyBorder="1" applyAlignment="1">
      <alignment horizontal="center"/>
    </xf>
    <xf numFmtId="0" fontId="30" fillId="5" borderId="2" xfId="0" applyFont="1" applyFill="1" applyBorder="1" applyAlignment="1">
      <alignment horizontal="left" vertical="center"/>
    </xf>
    <xf numFmtId="0" fontId="30" fillId="5" borderId="30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 indent="1"/>
    </xf>
    <xf numFmtId="0" fontId="18" fillId="2" borderId="20" xfId="6" applyFont="1" applyFill="1" applyBorder="1" applyAlignment="1">
      <alignment horizontal="center" vertical="top"/>
    </xf>
    <xf numFmtId="0" fontId="19" fillId="2" borderId="2" xfId="0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9" fillId="2" borderId="10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6" fontId="9" fillId="2" borderId="25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center" vertical="center"/>
    </xf>
  </cellXfs>
  <cellStyles count="15">
    <cellStyle name="1" xfId="14" xr:uid="{00000000-0005-0000-0000-000000000000}"/>
    <cellStyle name="Comma" xfId="1" builtinId="3"/>
    <cellStyle name="Comma 3" xfId="12" xr:uid="{00000000-0005-0000-0000-000002000000}"/>
    <cellStyle name="Normal" xfId="0" builtinId="0"/>
    <cellStyle name="Normal 11" xfId="13" xr:uid="{00000000-0005-0000-0000-000004000000}"/>
    <cellStyle name="Normal 2" xfId="9" xr:uid="{00000000-0005-0000-0000-000005000000}"/>
    <cellStyle name="Normal 4" xfId="10" xr:uid="{00000000-0005-0000-0000-000006000000}"/>
    <cellStyle name="Normal 5" xfId="11" xr:uid="{00000000-0005-0000-0000-000007000000}"/>
    <cellStyle name="Normal_5 Employment_done" xfId="3" xr:uid="{00000000-0005-0000-0000-000008000000}"/>
    <cellStyle name="Normal_II-15(Population) 2" xfId="7" xr:uid="{00000000-0005-0000-0000-000009000000}"/>
    <cellStyle name="Normal_II-16(Populaion)" xfId="6" xr:uid="{00000000-0005-0000-0000-00000A000000}"/>
    <cellStyle name="Normal_immunization" xfId="8" xr:uid="{00000000-0005-0000-0000-00000B000000}"/>
    <cellStyle name="Normal_po" xfId="5" xr:uid="{00000000-0005-0000-0000-00000C000000}"/>
    <cellStyle name="Normal_Population - II 2" xfId="4" xr:uid="{00000000-0005-0000-0000-00000D000000}"/>
    <cellStyle name="Percent" xfId="2" builtinId="5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ABAB"/>
      <color rgb="FFFFEBEB"/>
      <color rgb="FFFFDDDD"/>
      <color rgb="FFFFEFEF"/>
      <color rgb="FFFFD1D1"/>
      <color rgb="FFFFC5C5"/>
      <color rgb="FFEAFAFA"/>
      <color rgb="FF33CCCC"/>
      <color rgb="FFFF9900"/>
      <color rgb="FFB2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effectLst/>
              </a:rPr>
              <a:t>Figure 5.1: Number of civil servants by sex and</a:t>
            </a:r>
            <a:r>
              <a:rPr lang="en-US" sz="1200" b="1" baseline="0">
                <a:effectLst/>
              </a:rPr>
              <a:t> </a:t>
            </a:r>
            <a:r>
              <a:rPr lang="en-US" sz="1200" b="1">
                <a:effectLst/>
              </a:rPr>
              <a:t>job ranks, 2023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25354943472532859"/>
          <c:y val="3.4934492477928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2522068009981"/>
          <c:y val="0.14396892511181789"/>
          <c:w val="0.8795518653553519"/>
          <c:h val="0.742752850232804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'5.1'!$AF$124</c:f>
              <c:strCache>
                <c:ptCount val="1"/>
                <c:pt idx="0">
                  <c:v>Both Sexes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'5.1'!$AE$125:$AE$130</c:f>
              <c:strCache>
                <c:ptCount val="6"/>
                <c:pt idx="0">
                  <c:v>SUPPORT SERVICE 1</c:v>
                </c:pt>
                <c:pt idx="1">
                  <c:v>GENERAL SERVICE 3</c:v>
                </c:pt>
                <c:pt idx="2">
                  <c:v>CIVIL SERVICE 13-2</c:v>
                </c:pt>
                <c:pt idx="3">
                  <c:v>SUPPORT SERVICE 2</c:v>
                </c:pt>
                <c:pt idx="4">
                  <c:v>CIVIL SERVICE 15-2</c:v>
                </c:pt>
                <c:pt idx="5">
                  <c:v>MANAGERIAL SERVICE 1</c:v>
                </c:pt>
              </c:strCache>
            </c:strRef>
          </c:cat>
          <c:val>
            <c:numRef>
              <c:f>'5.1'!$AF$125:$AF$130</c:f>
              <c:numCache>
                <c:formatCode>General</c:formatCode>
                <c:ptCount val="6"/>
                <c:pt idx="0">
                  <c:v>3980</c:v>
                </c:pt>
                <c:pt idx="1">
                  <c:v>3467</c:v>
                </c:pt>
                <c:pt idx="2">
                  <c:v>2265</c:v>
                </c:pt>
                <c:pt idx="3">
                  <c:v>1904</c:v>
                </c:pt>
                <c:pt idx="4">
                  <c:v>1578</c:v>
                </c:pt>
                <c:pt idx="5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3-4DA6-A392-7EC8E4744D95}"/>
            </c:ext>
          </c:extLst>
        </c:ser>
        <c:ser>
          <c:idx val="2"/>
          <c:order val="1"/>
          <c:tx>
            <c:strRef>
              <c:f>'5.1'!$AG$124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FFC5C5"/>
            </a:solidFill>
            <a:ln>
              <a:noFill/>
            </a:ln>
            <a:effectLst/>
          </c:spPr>
          <c:invertIfNegative val="0"/>
          <c:cat>
            <c:strRef>
              <c:f>'5.1'!$AE$125:$AE$130</c:f>
              <c:strCache>
                <c:ptCount val="6"/>
                <c:pt idx="0">
                  <c:v>SUPPORT SERVICE 1</c:v>
                </c:pt>
                <c:pt idx="1">
                  <c:v>GENERAL SERVICE 3</c:v>
                </c:pt>
                <c:pt idx="2">
                  <c:v>CIVIL SERVICE 13-2</c:v>
                </c:pt>
                <c:pt idx="3">
                  <c:v>SUPPORT SERVICE 2</c:v>
                </c:pt>
                <c:pt idx="4">
                  <c:v>CIVIL SERVICE 15-2</c:v>
                </c:pt>
                <c:pt idx="5">
                  <c:v>MANAGERIAL SERVICE 1</c:v>
                </c:pt>
              </c:strCache>
            </c:strRef>
          </c:cat>
          <c:val>
            <c:numRef>
              <c:f>'5.1'!$AG$125:$AG$130</c:f>
              <c:numCache>
                <c:formatCode>General</c:formatCode>
                <c:ptCount val="6"/>
                <c:pt idx="0">
                  <c:v>1703</c:v>
                </c:pt>
                <c:pt idx="1">
                  <c:v>1227</c:v>
                </c:pt>
                <c:pt idx="2">
                  <c:v>647</c:v>
                </c:pt>
                <c:pt idx="3">
                  <c:v>1086</c:v>
                </c:pt>
                <c:pt idx="4">
                  <c:v>330</c:v>
                </c:pt>
                <c:pt idx="5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3-4DA6-A392-7EC8E4744D95}"/>
            </c:ext>
          </c:extLst>
        </c:ser>
        <c:ser>
          <c:idx val="0"/>
          <c:order val="2"/>
          <c:tx>
            <c:strRef>
              <c:f>'5.1'!$AH$124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DDDD"/>
            </a:solidFill>
            <a:ln>
              <a:noFill/>
            </a:ln>
            <a:effectLst/>
          </c:spPr>
          <c:invertIfNegative val="0"/>
          <c:cat>
            <c:strRef>
              <c:f>'5.1'!$AE$125:$AE$130</c:f>
              <c:strCache>
                <c:ptCount val="6"/>
                <c:pt idx="0">
                  <c:v>SUPPORT SERVICE 1</c:v>
                </c:pt>
                <c:pt idx="1">
                  <c:v>GENERAL SERVICE 3</c:v>
                </c:pt>
                <c:pt idx="2">
                  <c:v>CIVIL SERVICE 13-2</c:v>
                </c:pt>
                <c:pt idx="3">
                  <c:v>SUPPORT SERVICE 2</c:v>
                </c:pt>
                <c:pt idx="4">
                  <c:v>CIVIL SERVICE 15-2</c:v>
                </c:pt>
                <c:pt idx="5">
                  <c:v>MANAGERIAL SERVICE 1</c:v>
                </c:pt>
              </c:strCache>
            </c:strRef>
          </c:cat>
          <c:val>
            <c:numRef>
              <c:f>'5.1'!$AH$125:$AH$130</c:f>
              <c:numCache>
                <c:formatCode>General</c:formatCode>
                <c:ptCount val="6"/>
                <c:pt idx="0">
                  <c:v>2277</c:v>
                </c:pt>
                <c:pt idx="1">
                  <c:v>2240</c:v>
                </c:pt>
                <c:pt idx="2">
                  <c:v>1618</c:v>
                </c:pt>
                <c:pt idx="3">
                  <c:v>818</c:v>
                </c:pt>
                <c:pt idx="4">
                  <c:v>1248</c:v>
                </c:pt>
                <c:pt idx="5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5-4736-9902-E814C6CAF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2"/>
        <c:axId val="484293856"/>
        <c:axId val="484288760"/>
      </c:barChart>
      <c:catAx>
        <c:axId val="48429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288760"/>
        <c:crosses val="autoZero"/>
        <c:auto val="1"/>
        <c:lblAlgn val="ctr"/>
        <c:lblOffset val="100"/>
        <c:noMultiLvlLbl val="0"/>
      </c:catAx>
      <c:valAx>
        <c:axId val="484288760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rgbClr val="FFDDDD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293856"/>
        <c:crosses val="autoZero"/>
        <c:crossBetween val="between"/>
      </c:valAx>
      <c:spPr>
        <a:solidFill>
          <a:srgbClr val="FFEFEF"/>
        </a:solidFill>
        <a:ln>
          <a:solidFill>
            <a:srgbClr val="EAFAFA"/>
          </a:solidFill>
        </a:ln>
        <a:effectLst/>
      </c:spPr>
    </c:plotArea>
    <c:legend>
      <c:legendPos val="b"/>
      <c:layout>
        <c:manualLayout>
          <c:xMode val="edge"/>
          <c:yMode val="edge"/>
          <c:x val="0.68184793874179939"/>
          <c:y val="0.2510921090480478"/>
          <c:w val="0.27789289274721118"/>
          <c:h val="7.6453873095087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Figure 5.10: Number of civil servants by nationality and sex,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290825378671238E-2"/>
          <c:y val="0.14029312331592886"/>
          <c:w val="0.90522500329916866"/>
          <c:h val="0.771760019547068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'5.8'!$AC$111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FFABAB"/>
            </a:solidFill>
            <a:ln>
              <a:noFill/>
            </a:ln>
            <a:effectLst/>
          </c:spPr>
          <c:invertIfNegative val="0"/>
          <c:cat>
            <c:strRef>
              <c:f>'5.8'!$AA$112:$AA$113</c:f>
              <c:strCache>
                <c:ptCount val="2"/>
                <c:pt idx="0">
                  <c:v>Locals</c:v>
                </c:pt>
                <c:pt idx="1">
                  <c:v>Foreigners</c:v>
                </c:pt>
              </c:strCache>
            </c:strRef>
          </c:cat>
          <c:val>
            <c:numRef>
              <c:f>'5.8'!$AC$112:$AC$113</c:f>
              <c:numCache>
                <c:formatCode>#,##0</c:formatCode>
                <c:ptCount val="2"/>
                <c:pt idx="0">
                  <c:v>9629</c:v>
                </c:pt>
                <c:pt idx="1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2-493F-9C89-D0791A6263CE}"/>
            </c:ext>
          </c:extLst>
        </c:ser>
        <c:ser>
          <c:idx val="2"/>
          <c:order val="2"/>
          <c:tx>
            <c:strRef>
              <c:f>'5.8'!$AD$111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'5.8'!$AA$112:$AA$113</c:f>
              <c:strCache>
                <c:ptCount val="2"/>
                <c:pt idx="0">
                  <c:v>Locals</c:v>
                </c:pt>
                <c:pt idx="1">
                  <c:v>Foreigners</c:v>
                </c:pt>
              </c:strCache>
            </c:strRef>
          </c:cat>
          <c:val>
            <c:numRef>
              <c:f>'5.8'!$AD$112:$AD$113</c:f>
              <c:numCache>
                <c:formatCode>#,##0</c:formatCode>
                <c:ptCount val="2"/>
                <c:pt idx="0">
                  <c:v>19245</c:v>
                </c:pt>
                <c:pt idx="1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2-493F-9C89-D0791A62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485850072"/>
        <c:axId val="485850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'5.8'!$AB$111</c15:sqref>
                        </c15:formulaRef>
                      </c:ext>
                    </c:extLst>
                    <c:strCache>
                      <c:ptCount val="1"/>
                      <c:pt idx="0">
                        <c:v>Both Sexes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'5.8'!$AA$112:$AA$113</c15:sqref>
                        </c15:formulaRef>
                      </c:ext>
                    </c:extLst>
                    <c:strCache>
                      <c:ptCount val="2"/>
                      <c:pt idx="0">
                        <c:v>Locals</c:v>
                      </c:pt>
                      <c:pt idx="1">
                        <c:v>Foreigners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'5.8'!$AB$112:$AB$113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28874</c:v>
                      </c:pt>
                      <c:pt idx="1">
                        <c:v>1253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8A2-493F-9C89-D0791A6263CE}"/>
                  </c:ext>
                </c:extLst>
              </c15:ser>
            </c15:filteredBarSeries>
          </c:ext>
        </c:extLst>
      </c:barChart>
      <c:catAx>
        <c:axId val="48585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50464"/>
        <c:crosses val="autoZero"/>
        <c:auto val="1"/>
        <c:lblAlgn val="ctr"/>
        <c:lblOffset val="100"/>
        <c:noMultiLvlLbl val="0"/>
      </c:catAx>
      <c:valAx>
        <c:axId val="485850464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rgbClr val="FFDDDD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50072"/>
        <c:crosses val="autoZero"/>
        <c:crossBetween val="between"/>
      </c:valAx>
      <c:spPr>
        <a:solidFill>
          <a:srgbClr val="FFEFEF"/>
        </a:solidFill>
        <a:ln>
          <a:solidFill>
            <a:srgbClr val="FFDDDD"/>
          </a:solidFill>
        </a:ln>
        <a:effectLst/>
      </c:spPr>
    </c:plotArea>
    <c:legend>
      <c:legendPos val="b"/>
      <c:layout>
        <c:manualLayout>
          <c:xMode val="edge"/>
          <c:yMode val="edge"/>
          <c:x val="0.68437631050308656"/>
          <c:y val="0.24397129703895354"/>
          <c:w val="0.19363172480534904"/>
          <c:h val="7.583371362554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43035722229632E-2"/>
          <c:y val="0.17527656026859695"/>
          <c:w val="0.90719056304402623"/>
          <c:h val="0.6669672841113201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'5.9'!$AM$37</c:f>
              <c:strCache>
                <c:ptCount val="1"/>
                <c:pt idx="0">
                  <c:v>MALE'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'5.9'!$AO$36:$AT$36</c:f>
              <c:strCache>
                <c:ptCount val="6"/>
                <c:pt idx="0">
                  <c:v>Schools</c:v>
                </c:pt>
                <c:pt idx="1">
                  <c:v>Hospitals</c:v>
                </c:pt>
                <c:pt idx="2">
                  <c:v>City / Atoll Councils</c:v>
                </c:pt>
                <c:pt idx="3">
                  <c:v>Island Councils</c:v>
                </c:pt>
                <c:pt idx="4">
                  <c:v>Government Ministries</c:v>
                </c:pt>
                <c:pt idx="5">
                  <c:v>other offices</c:v>
                </c:pt>
              </c:strCache>
            </c:strRef>
          </c:cat>
          <c:val>
            <c:numRef>
              <c:f>'5.9'!$AO$37:$AT$37</c:f>
              <c:numCache>
                <c:formatCode>_(* #,##0_);_(* \(#,##0\);_(* "-"??_);_(@_)</c:formatCode>
                <c:ptCount val="6"/>
                <c:pt idx="0">
                  <c:v>212</c:v>
                </c:pt>
                <c:pt idx="1">
                  <c:v>0</c:v>
                </c:pt>
                <c:pt idx="2">
                  <c:v>260</c:v>
                </c:pt>
                <c:pt idx="3">
                  <c:v>39</c:v>
                </c:pt>
                <c:pt idx="4">
                  <c:v>293</c:v>
                </c:pt>
                <c:pt idx="5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5-4F60-BED7-35477A829E47}"/>
            </c:ext>
          </c:extLst>
        </c:ser>
        <c:ser>
          <c:idx val="0"/>
          <c:order val="1"/>
          <c:tx>
            <c:strRef>
              <c:f>'5.9'!$AM$38</c:f>
              <c:strCache>
                <c:ptCount val="1"/>
                <c:pt idx="0">
                  <c:v> ATOLL</c:v>
                </c:pt>
              </c:strCache>
            </c:strRef>
          </c:tx>
          <c:spPr>
            <a:solidFill>
              <a:srgbClr val="FFABAB"/>
            </a:solidFill>
          </c:spPr>
          <c:invertIfNegative val="0"/>
          <c:dLbls>
            <c:dLbl>
              <c:idx val="2"/>
              <c:layout>
                <c:manualLayout>
                  <c:x val="3.766478342749529E-3"/>
                  <c:y val="-6.6541900603035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9D-42A3-AC67-8C30462B63F3}"/>
                </c:ext>
              </c:extLst>
            </c:dLbl>
            <c:dLbl>
              <c:idx val="5"/>
              <c:layout>
                <c:manualLayout>
                  <c:x val="1.8832391713746264E-3"/>
                  <c:y val="-3.7429819089207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9D-42A3-AC67-8C30462B63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'5.9'!$AO$36:$AT$36</c:f>
              <c:strCache>
                <c:ptCount val="6"/>
                <c:pt idx="0">
                  <c:v>Schools</c:v>
                </c:pt>
                <c:pt idx="1">
                  <c:v>Hospitals</c:v>
                </c:pt>
                <c:pt idx="2">
                  <c:v>City / Atoll Councils</c:v>
                </c:pt>
                <c:pt idx="3">
                  <c:v>Island Councils</c:v>
                </c:pt>
                <c:pt idx="4">
                  <c:v>Government Ministries</c:v>
                </c:pt>
                <c:pt idx="5">
                  <c:v>other offices</c:v>
                </c:pt>
              </c:strCache>
            </c:strRef>
          </c:cat>
          <c:val>
            <c:numRef>
              <c:f>'5.9'!$AO$38:$AT$38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562</c:v>
                </c:pt>
                <c:pt idx="2">
                  <c:v>0</c:v>
                </c:pt>
                <c:pt idx="3">
                  <c:v>0</c:v>
                </c:pt>
                <c:pt idx="4">
                  <c:v>555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5-4F60-BED7-35477A829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485855952"/>
        <c:axId val="485855168"/>
      </c:barChart>
      <c:catAx>
        <c:axId val="485855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5855168"/>
        <c:crosses val="autoZero"/>
        <c:auto val="1"/>
        <c:lblAlgn val="ctr"/>
        <c:lblOffset val="100"/>
        <c:noMultiLvlLbl val="0"/>
      </c:catAx>
      <c:valAx>
        <c:axId val="4858551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none"/>
        <c:minorTickMark val="none"/>
        <c:tickLblPos val="nextTo"/>
        <c:crossAx val="48585595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9495664867734231"/>
          <c:y val="0.24365043889164509"/>
          <c:w val="0.23183478754344897"/>
          <c:h val="8.9707786526684152E-2"/>
        </c:manualLayout>
      </c:layout>
      <c:overlay val="0"/>
    </c:legend>
    <c:plotVisOnly val="1"/>
    <c:dispBlanksAs val="gap"/>
    <c:showDLblsOverMax val="0"/>
  </c:chart>
  <c:spPr>
    <a:solidFill>
      <a:srgbClr val="FFEBEB"/>
    </a:solidFill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50">
                <a:latin typeface="Consolas" pitchFamily="49" charset="0"/>
                <a:cs typeface="Consolas" pitchFamily="49" charset="0"/>
              </a:defRPr>
            </a:pPr>
            <a:r>
              <a:rPr lang="en-US" sz="1050">
                <a:solidFill>
                  <a:schemeClr val="tx1"/>
                </a:solidFill>
                <a:latin typeface="Consolas" pitchFamily="49" charset="0"/>
                <a:cs typeface="Consolas" pitchFamily="49" charset="0"/>
              </a:rPr>
              <a:t>Figure</a:t>
            </a:r>
            <a:r>
              <a:rPr lang="en-US" sz="1050" baseline="0">
                <a:solidFill>
                  <a:schemeClr val="tx1"/>
                </a:solidFill>
                <a:latin typeface="Consolas" pitchFamily="49" charset="0"/>
                <a:cs typeface="Consolas" pitchFamily="49" charset="0"/>
              </a:rPr>
              <a:t> 5.2: </a:t>
            </a:r>
            <a:r>
              <a:rPr lang="en-US" sz="1050" baseline="0">
                <a:latin typeface="Consolas" pitchFamily="49" charset="0"/>
                <a:cs typeface="Consolas" pitchFamily="49" charset="0"/>
              </a:rPr>
              <a:t>Number of civil servants by locaity &amp; sex, 2019 - 2023</a:t>
            </a:r>
            <a:endParaRPr lang="en-US" sz="1050">
              <a:latin typeface="Consolas" pitchFamily="49" charset="0"/>
              <a:cs typeface="Consolas" pitchFamily="49" charset="0"/>
            </a:endParaRPr>
          </a:p>
        </c:rich>
      </c:tx>
      <c:layout>
        <c:manualLayout>
          <c:xMode val="edge"/>
          <c:yMode val="edge"/>
          <c:x val="0.13576125442589781"/>
          <c:y val="2.41149009239130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2521477303956"/>
          <c:y val="0.14420086562027432"/>
          <c:w val="0.87286885800883374"/>
          <c:h val="0.691152552288524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'5.2'!$Y$29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'5.2'!$Z$20:$AH$21</c:f>
              <c:multiLvlStrCache>
                <c:ptCount val="9"/>
                <c:lvl>
                  <c:pt idx="0">
                    <c:v>Both sexes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Both sexes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Both sexes</c:v>
                  </c:pt>
                  <c:pt idx="7">
                    <c:v>Male</c:v>
                  </c:pt>
                  <c:pt idx="8">
                    <c:v>Female</c:v>
                  </c:pt>
                </c:lvl>
                <c:lvl>
                  <c:pt idx="0">
                    <c:v> Republic </c:v>
                  </c:pt>
                  <c:pt idx="3">
                    <c:v> Male' </c:v>
                  </c:pt>
                  <c:pt idx="6">
                    <c:v> Atolls </c:v>
                  </c:pt>
                </c:lvl>
              </c:multiLvlStrCache>
            </c:multiLvlStrRef>
          </c:cat>
          <c:val>
            <c:numRef>
              <c:f>'5.2'!$Z$29:$AH$29</c:f>
              <c:numCache>
                <c:formatCode>General</c:formatCode>
                <c:ptCount val="9"/>
                <c:pt idx="0">
                  <c:v>25652</c:v>
                </c:pt>
                <c:pt idx="1">
                  <c:v>9573</c:v>
                </c:pt>
                <c:pt idx="2">
                  <c:v>16079</c:v>
                </c:pt>
                <c:pt idx="3">
                  <c:v>9280</c:v>
                </c:pt>
                <c:pt idx="4">
                  <c:v>3678</c:v>
                </c:pt>
                <c:pt idx="5">
                  <c:v>5602</c:v>
                </c:pt>
                <c:pt idx="6">
                  <c:v>16372</c:v>
                </c:pt>
                <c:pt idx="7">
                  <c:v>5895</c:v>
                </c:pt>
                <c:pt idx="8">
                  <c:v>10477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7-4E3E-BD02-64200FB07299}"/>
            </c:ext>
          </c:extLst>
        </c:ser>
        <c:ser>
          <c:idx val="3"/>
          <c:order val="1"/>
          <c:tx>
            <c:strRef>
              <c:f>'5.2'!$Y$30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ABAB"/>
            </a:solidFill>
          </c:spPr>
          <c:invertIfNegative val="0"/>
          <c:cat>
            <c:multiLvlStrRef>
              <c:f>'5.2'!$Z$20:$AH$21</c:f>
              <c:multiLvlStrCache>
                <c:ptCount val="9"/>
                <c:lvl>
                  <c:pt idx="0">
                    <c:v>Both sexes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Both sexes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Both sexes</c:v>
                  </c:pt>
                  <c:pt idx="7">
                    <c:v>Male</c:v>
                  </c:pt>
                  <c:pt idx="8">
                    <c:v>Female</c:v>
                  </c:pt>
                </c:lvl>
                <c:lvl>
                  <c:pt idx="0">
                    <c:v> Republic </c:v>
                  </c:pt>
                  <c:pt idx="3">
                    <c:v> Male' </c:v>
                  </c:pt>
                  <c:pt idx="6">
                    <c:v> Atolls </c:v>
                  </c:pt>
                </c:lvl>
              </c:multiLvlStrCache>
            </c:multiLvlStrRef>
          </c:cat>
          <c:val>
            <c:numRef>
              <c:f>'5.2'!$Z$30:$AH$30</c:f>
              <c:numCache>
                <c:formatCode>General</c:formatCode>
                <c:ptCount val="9"/>
                <c:pt idx="0">
                  <c:v>26668</c:v>
                </c:pt>
                <c:pt idx="1">
                  <c:v>10075</c:v>
                </c:pt>
                <c:pt idx="2">
                  <c:v>16593</c:v>
                </c:pt>
                <c:pt idx="3">
                  <c:v>10067</c:v>
                </c:pt>
                <c:pt idx="4">
                  <c:v>3932</c:v>
                </c:pt>
                <c:pt idx="5">
                  <c:v>6135</c:v>
                </c:pt>
                <c:pt idx="6">
                  <c:v>16601</c:v>
                </c:pt>
                <c:pt idx="7">
                  <c:v>6143</c:v>
                </c:pt>
                <c:pt idx="8">
                  <c:v>10458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7-4E3E-BD02-64200FB07299}"/>
            </c:ext>
          </c:extLst>
        </c:ser>
        <c:ser>
          <c:idx val="0"/>
          <c:order val="2"/>
          <c:tx>
            <c:strRef>
              <c:f>'5.2'!$Y$32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D1D1"/>
            </a:solidFill>
          </c:spPr>
          <c:invertIfNegative val="0"/>
          <c:cat>
            <c:multiLvlStrRef>
              <c:f>'5.2'!$Z$20:$AH$21</c:f>
              <c:multiLvlStrCache>
                <c:ptCount val="9"/>
                <c:lvl>
                  <c:pt idx="0">
                    <c:v>Both sexes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Both sexes</c:v>
                  </c:pt>
                  <c:pt idx="4">
                    <c:v>Male</c:v>
                  </c:pt>
                  <c:pt idx="5">
                    <c:v>Female</c:v>
                  </c:pt>
                  <c:pt idx="6">
                    <c:v>Both sexes</c:v>
                  </c:pt>
                  <c:pt idx="7">
                    <c:v>Male</c:v>
                  </c:pt>
                  <c:pt idx="8">
                    <c:v>Female</c:v>
                  </c:pt>
                </c:lvl>
                <c:lvl>
                  <c:pt idx="0">
                    <c:v> Republic </c:v>
                  </c:pt>
                  <c:pt idx="3">
                    <c:v> Male' </c:v>
                  </c:pt>
                  <c:pt idx="6">
                    <c:v> Atolls </c:v>
                  </c:pt>
                </c:lvl>
              </c:multiLvlStrCache>
            </c:multiLvlStrRef>
          </c:cat>
          <c:val>
            <c:numRef>
              <c:f>'5.2'!$Z$32:$AH$32</c:f>
              <c:numCache>
                <c:formatCode>#,##0</c:formatCode>
                <c:ptCount val="9"/>
                <c:pt idx="0">
                  <c:v>30127</c:v>
                </c:pt>
                <c:pt idx="1">
                  <c:v>10307</c:v>
                </c:pt>
                <c:pt idx="2">
                  <c:v>19820</c:v>
                </c:pt>
                <c:pt idx="3">
                  <c:v>10818</c:v>
                </c:pt>
                <c:pt idx="4">
                  <c:v>3602</c:v>
                </c:pt>
                <c:pt idx="5">
                  <c:v>7216</c:v>
                </c:pt>
                <c:pt idx="6">
                  <c:v>19309</c:v>
                </c:pt>
                <c:pt idx="7">
                  <c:v>6705</c:v>
                </c:pt>
                <c:pt idx="8">
                  <c:v>12604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1-4ABC-A5F6-F745EBF1E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484289152"/>
        <c:axId val="484293072"/>
      </c:barChart>
      <c:catAx>
        <c:axId val="484289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GB" b="0"/>
            </a:pPr>
            <a:endParaRPr lang="en-US"/>
          </a:p>
        </c:txPr>
        <c:crossAx val="484293072"/>
        <c:crosses val="autoZero"/>
        <c:auto val="1"/>
        <c:lblAlgn val="ctr"/>
        <c:lblOffset val="100"/>
        <c:noMultiLvlLbl val="0"/>
      </c:catAx>
      <c:valAx>
        <c:axId val="484293072"/>
        <c:scaling>
          <c:orientation val="minMax"/>
          <c:max val="30000"/>
        </c:scaling>
        <c:delete val="0"/>
        <c:axPos val="l"/>
        <c:majorGridlines>
          <c:spPr>
            <a:ln>
              <a:solidFill>
                <a:srgbClr val="FFDDDD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n-GB"/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4.0247093544262952E-3"/>
              <c:y val="0.374988287786957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lang="en-GB" sz="900"/>
            </a:pPr>
            <a:endParaRPr lang="en-US"/>
          </a:p>
        </c:txPr>
        <c:crossAx val="484289152"/>
        <c:crosses val="autoZero"/>
        <c:crossBetween val="between"/>
      </c:valAx>
      <c:spPr>
        <a:solidFill>
          <a:srgbClr val="FFEBEB"/>
        </a:solidFill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3759916201673572"/>
          <c:y val="0.15956920549384232"/>
          <c:w val="0.21100593836999509"/>
          <c:h val="0.11621840095296272"/>
        </c:manualLayout>
      </c:layout>
      <c:overlay val="0"/>
      <c:txPr>
        <a:bodyPr/>
        <a:lstStyle/>
        <a:p>
          <a:pPr>
            <a:defRPr lang="en-GB" sz="10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72375030277044E-2"/>
          <c:y val="0.15587257475168545"/>
          <c:w val="0.87558990658188318"/>
          <c:h val="0.69328892745482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'5.2'!$D$7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'5.2'!$A$11:$A$21</c:f>
              <c:strCache>
                <c:ptCount val="11"/>
                <c:pt idx="0">
                  <c:v>     15-19</c:v>
                </c:pt>
                <c:pt idx="1">
                  <c:v>     20-24</c:v>
                </c:pt>
                <c:pt idx="2">
                  <c:v>     25-29</c:v>
                </c:pt>
                <c:pt idx="3">
                  <c:v>     30-34</c:v>
                </c:pt>
                <c:pt idx="4">
                  <c:v>     35-39</c:v>
                </c:pt>
                <c:pt idx="5">
                  <c:v>     40-44</c:v>
                </c:pt>
                <c:pt idx="6">
                  <c:v>     45-49</c:v>
                </c:pt>
                <c:pt idx="7">
                  <c:v>     50-54</c:v>
                </c:pt>
                <c:pt idx="8">
                  <c:v>     55-59</c:v>
                </c:pt>
                <c:pt idx="9">
                  <c:v>     60-64</c:v>
                </c:pt>
                <c:pt idx="10">
                  <c:v>     65+</c:v>
                </c:pt>
              </c:strCache>
            </c:strRef>
          </c:cat>
          <c:val>
            <c:numRef>
              <c:f>'5.2'!$D$11:$D$21</c:f>
              <c:numCache>
                <c:formatCode>#,##0</c:formatCode>
                <c:ptCount val="11"/>
                <c:pt idx="0">
                  <c:v>13</c:v>
                </c:pt>
                <c:pt idx="1">
                  <c:v>379</c:v>
                </c:pt>
                <c:pt idx="2">
                  <c:v>798</c:v>
                </c:pt>
                <c:pt idx="3">
                  <c:v>1457</c:v>
                </c:pt>
                <c:pt idx="4">
                  <c:v>1804</c:v>
                </c:pt>
                <c:pt idx="5">
                  <c:v>1647</c:v>
                </c:pt>
                <c:pt idx="6">
                  <c:v>1249</c:v>
                </c:pt>
                <c:pt idx="7">
                  <c:v>1250</c:v>
                </c:pt>
                <c:pt idx="8">
                  <c:v>999</c:v>
                </c:pt>
                <c:pt idx="9">
                  <c:v>648</c:v>
                </c:pt>
                <c:pt idx="1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F-461E-9AB1-DC66E6E19A18}"/>
            </c:ext>
          </c:extLst>
        </c:ser>
        <c:ser>
          <c:idx val="1"/>
          <c:order val="1"/>
          <c:tx>
            <c:strRef>
              <c:f>'5.2'!$E$7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ABAB"/>
            </a:solidFill>
          </c:spPr>
          <c:invertIfNegative val="0"/>
          <c:cat>
            <c:strRef>
              <c:f>'5.2'!$A$11:$A$21</c:f>
              <c:strCache>
                <c:ptCount val="11"/>
                <c:pt idx="0">
                  <c:v>     15-19</c:v>
                </c:pt>
                <c:pt idx="1">
                  <c:v>     20-24</c:v>
                </c:pt>
                <c:pt idx="2">
                  <c:v>     25-29</c:v>
                </c:pt>
                <c:pt idx="3">
                  <c:v>     30-34</c:v>
                </c:pt>
                <c:pt idx="4">
                  <c:v>     35-39</c:v>
                </c:pt>
                <c:pt idx="5">
                  <c:v>     40-44</c:v>
                </c:pt>
                <c:pt idx="6">
                  <c:v>     45-49</c:v>
                </c:pt>
                <c:pt idx="7">
                  <c:v>     50-54</c:v>
                </c:pt>
                <c:pt idx="8">
                  <c:v>     55-59</c:v>
                </c:pt>
                <c:pt idx="9">
                  <c:v>     60-64</c:v>
                </c:pt>
                <c:pt idx="10">
                  <c:v>     65+</c:v>
                </c:pt>
              </c:strCache>
            </c:strRef>
          </c:cat>
          <c:val>
            <c:numRef>
              <c:f>'5.2'!$E$11:$E$21</c:f>
              <c:numCache>
                <c:formatCode>#,##0</c:formatCode>
                <c:ptCount val="11"/>
                <c:pt idx="0">
                  <c:v>26</c:v>
                </c:pt>
                <c:pt idx="1">
                  <c:v>1010</c:v>
                </c:pt>
                <c:pt idx="2">
                  <c:v>2926</c:v>
                </c:pt>
                <c:pt idx="3">
                  <c:v>4041</c:v>
                </c:pt>
                <c:pt idx="4">
                  <c:v>3908</c:v>
                </c:pt>
                <c:pt idx="5">
                  <c:v>2889</c:v>
                </c:pt>
                <c:pt idx="6">
                  <c:v>2083</c:v>
                </c:pt>
                <c:pt idx="7">
                  <c:v>1507</c:v>
                </c:pt>
                <c:pt idx="8">
                  <c:v>980</c:v>
                </c:pt>
                <c:pt idx="9">
                  <c:v>420</c:v>
                </c:pt>
                <c:pt idx="1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F-461E-9AB1-DC66E6E19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484290720"/>
        <c:axId val="484294248"/>
      </c:barChart>
      <c:catAx>
        <c:axId val="48429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4294248"/>
        <c:crosses val="autoZero"/>
        <c:auto val="1"/>
        <c:lblAlgn val="ctr"/>
        <c:lblOffset val="100"/>
        <c:noMultiLvlLbl val="0"/>
      </c:catAx>
      <c:valAx>
        <c:axId val="484294248"/>
        <c:scaling>
          <c:orientation val="minMax"/>
        </c:scaling>
        <c:delete val="0"/>
        <c:axPos val="l"/>
        <c:majorGridlines>
          <c:spPr>
            <a:ln>
              <a:solidFill>
                <a:srgbClr val="FFDDDD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crossAx val="484290720"/>
        <c:crosses val="autoZero"/>
        <c:crossBetween val="between"/>
      </c:valAx>
      <c:spPr>
        <a:solidFill>
          <a:srgbClr val="FFEFEF"/>
        </a:solidFill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447953272104222"/>
          <c:y val="0.29010687389566503"/>
          <c:w val="0.20023697491671336"/>
          <c:h val="6.5582531350247872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37673624391435"/>
          <c:y val="0.1486227763196267"/>
          <c:w val="0.85059538350561081"/>
          <c:h val="0.701002843394575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cat>
            <c:strRef>
              <c:f>'5.3'!$Z$9:$Z$28</c:f>
              <c:strCache>
                <c:ptCount val="20"/>
                <c:pt idx="0">
                  <c:v>HA</c:v>
                </c:pt>
                <c:pt idx="1">
                  <c:v>HDh</c:v>
                </c:pt>
                <c:pt idx="2">
                  <c:v>Sh</c:v>
                </c:pt>
                <c:pt idx="3">
                  <c:v>N</c:v>
                </c:pt>
                <c:pt idx="4">
                  <c:v>R</c:v>
                </c:pt>
                <c:pt idx="5">
                  <c:v>B</c:v>
                </c:pt>
                <c:pt idx="6">
                  <c:v>Lh</c:v>
                </c:pt>
                <c:pt idx="7">
                  <c:v>K</c:v>
                </c:pt>
                <c:pt idx="8">
                  <c:v>AA</c:v>
                </c:pt>
                <c:pt idx="9">
                  <c:v>ADh</c:v>
                </c:pt>
                <c:pt idx="10">
                  <c:v>V</c:v>
                </c:pt>
                <c:pt idx="11">
                  <c:v>M</c:v>
                </c:pt>
                <c:pt idx="12">
                  <c:v>F</c:v>
                </c:pt>
                <c:pt idx="13">
                  <c:v>Dh</c:v>
                </c:pt>
                <c:pt idx="14">
                  <c:v>Th</c:v>
                </c:pt>
                <c:pt idx="15">
                  <c:v>L</c:v>
                </c:pt>
                <c:pt idx="16">
                  <c:v>GA</c:v>
                </c:pt>
                <c:pt idx="17">
                  <c:v>GDh</c:v>
                </c:pt>
                <c:pt idx="18">
                  <c:v>Gn</c:v>
                </c:pt>
                <c:pt idx="19">
                  <c:v>S</c:v>
                </c:pt>
              </c:strCache>
            </c:strRef>
          </c:cat>
          <c:val>
            <c:numRef>
              <c:f>'5.3'!$AA$9:$AA$28</c:f>
              <c:numCache>
                <c:formatCode>#,##0</c:formatCode>
                <c:ptCount val="20"/>
                <c:pt idx="0">
                  <c:v>1316</c:v>
                </c:pt>
                <c:pt idx="1">
                  <c:v>1797</c:v>
                </c:pt>
                <c:pt idx="2">
                  <c:v>1303</c:v>
                </c:pt>
                <c:pt idx="3">
                  <c:v>1105</c:v>
                </c:pt>
                <c:pt idx="4">
                  <c:v>1477</c:v>
                </c:pt>
                <c:pt idx="5">
                  <c:v>1036</c:v>
                </c:pt>
                <c:pt idx="6">
                  <c:v>633</c:v>
                </c:pt>
                <c:pt idx="7">
                  <c:v>982</c:v>
                </c:pt>
                <c:pt idx="8">
                  <c:v>653</c:v>
                </c:pt>
                <c:pt idx="9">
                  <c:v>802</c:v>
                </c:pt>
                <c:pt idx="10" formatCode="General">
                  <c:v>233</c:v>
                </c:pt>
                <c:pt idx="11" formatCode="General">
                  <c:v>593</c:v>
                </c:pt>
                <c:pt idx="12" formatCode="General">
                  <c:v>579</c:v>
                </c:pt>
                <c:pt idx="13" formatCode="General">
                  <c:v>609</c:v>
                </c:pt>
                <c:pt idx="14" formatCode="General">
                  <c:v>1155</c:v>
                </c:pt>
                <c:pt idx="15">
                  <c:v>1248</c:v>
                </c:pt>
                <c:pt idx="16">
                  <c:v>806</c:v>
                </c:pt>
                <c:pt idx="17">
                  <c:v>1017</c:v>
                </c:pt>
                <c:pt idx="18">
                  <c:v>633</c:v>
                </c:pt>
                <c:pt idx="19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9-442D-82F1-B8E08261E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484287192"/>
        <c:axId val="299421544"/>
      </c:barChart>
      <c:catAx>
        <c:axId val="484287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9421544"/>
        <c:crosses val="autoZero"/>
        <c:auto val="1"/>
        <c:lblAlgn val="ctr"/>
        <c:lblOffset val="100"/>
        <c:noMultiLvlLbl val="0"/>
      </c:catAx>
      <c:valAx>
        <c:axId val="299421544"/>
        <c:scaling>
          <c:orientation val="minMax"/>
          <c:max val="1600"/>
        </c:scaling>
        <c:delete val="0"/>
        <c:axPos val="l"/>
        <c:majorGridlines>
          <c:spPr>
            <a:ln w="3175">
              <a:noFill/>
            </a:ln>
          </c:spPr>
        </c:majorGridlines>
        <c:numFmt formatCode="#,##0" sourceLinked="1"/>
        <c:majorTickMark val="none"/>
        <c:minorTickMark val="none"/>
        <c:tickLblPos val="nextTo"/>
        <c:crossAx val="484287192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25599718537385"/>
          <c:y val="0.1355881578632458"/>
          <c:w val="0.8628426402646806"/>
          <c:h val="0.732972740109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'5.3'!$AA$44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'5.3'!$Z$45:$Z$64</c:f>
              <c:strCache>
                <c:ptCount val="20"/>
                <c:pt idx="0">
                  <c:v>HA</c:v>
                </c:pt>
                <c:pt idx="1">
                  <c:v>HDh</c:v>
                </c:pt>
                <c:pt idx="2">
                  <c:v>Sh</c:v>
                </c:pt>
                <c:pt idx="3">
                  <c:v>N</c:v>
                </c:pt>
                <c:pt idx="4">
                  <c:v>R</c:v>
                </c:pt>
                <c:pt idx="5">
                  <c:v>B</c:v>
                </c:pt>
                <c:pt idx="6">
                  <c:v>Lh</c:v>
                </c:pt>
                <c:pt idx="7">
                  <c:v>K</c:v>
                </c:pt>
                <c:pt idx="8">
                  <c:v>AA</c:v>
                </c:pt>
                <c:pt idx="9">
                  <c:v>ADh</c:v>
                </c:pt>
                <c:pt idx="10">
                  <c:v>V</c:v>
                </c:pt>
                <c:pt idx="11">
                  <c:v>M</c:v>
                </c:pt>
                <c:pt idx="12">
                  <c:v>F</c:v>
                </c:pt>
                <c:pt idx="13">
                  <c:v>Dh</c:v>
                </c:pt>
                <c:pt idx="14">
                  <c:v>Th</c:v>
                </c:pt>
                <c:pt idx="15">
                  <c:v>L</c:v>
                </c:pt>
                <c:pt idx="16">
                  <c:v>GA</c:v>
                </c:pt>
                <c:pt idx="17">
                  <c:v>GDh</c:v>
                </c:pt>
                <c:pt idx="18">
                  <c:v>Gn</c:v>
                </c:pt>
                <c:pt idx="19">
                  <c:v>S</c:v>
                </c:pt>
              </c:strCache>
            </c:strRef>
          </c:cat>
          <c:val>
            <c:numRef>
              <c:f>'5.3'!$AA$45:$AA$64</c:f>
              <c:numCache>
                <c:formatCode>#,##0</c:formatCode>
                <c:ptCount val="20"/>
                <c:pt idx="0">
                  <c:v>483</c:v>
                </c:pt>
                <c:pt idx="1">
                  <c:v>668</c:v>
                </c:pt>
                <c:pt idx="2">
                  <c:v>576</c:v>
                </c:pt>
                <c:pt idx="3">
                  <c:v>412</c:v>
                </c:pt>
                <c:pt idx="4">
                  <c:v>569</c:v>
                </c:pt>
                <c:pt idx="5">
                  <c:v>339</c:v>
                </c:pt>
                <c:pt idx="6">
                  <c:v>222</c:v>
                </c:pt>
                <c:pt idx="7">
                  <c:v>343</c:v>
                </c:pt>
                <c:pt idx="8">
                  <c:v>224</c:v>
                </c:pt>
                <c:pt idx="9">
                  <c:v>239</c:v>
                </c:pt>
                <c:pt idx="10">
                  <c:v>77</c:v>
                </c:pt>
                <c:pt idx="11">
                  <c:v>225</c:v>
                </c:pt>
                <c:pt idx="12">
                  <c:v>205</c:v>
                </c:pt>
                <c:pt idx="13">
                  <c:v>201</c:v>
                </c:pt>
                <c:pt idx="14">
                  <c:v>484</c:v>
                </c:pt>
                <c:pt idx="15">
                  <c:v>444</c:v>
                </c:pt>
                <c:pt idx="16">
                  <c:v>241</c:v>
                </c:pt>
                <c:pt idx="17">
                  <c:v>298</c:v>
                </c:pt>
                <c:pt idx="18">
                  <c:v>187</c:v>
                </c:pt>
                <c:pt idx="1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A-4964-9A58-1239D5D1FF27}"/>
            </c:ext>
          </c:extLst>
        </c:ser>
        <c:ser>
          <c:idx val="1"/>
          <c:order val="1"/>
          <c:tx>
            <c:strRef>
              <c:f>'5.3'!$AB$44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ABAB"/>
            </a:solidFill>
          </c:spPr>
          <c:invertIfNegative val="0"/>
          <c:cat>
            <c:strRef>
              <c:f>'5.3'!$Z$45:$Z$64</c:f>
              <c:strCache>
                <c:ptCount val="20"/>
                <c:pt idx="0">
                  <c:v>HA</c:v>
                </c:pt>
                <c:pt idx="1">
                  <c:v>HDh</c:v>
                </c:pt>
                <c:pt idx="2">
                  <c:v>Sh</c:v>
                </c:pt>
                <c:pt idx="3">
                  <c:v>N</c:v>
                </c:pt>
                <c:pt idx="4">
                  <c:v>R</c:v>
                </c:pt>
                <c:pt idx="5">
                  <c:v>B</c:v>
                </c:pt>
                <c:pt idx="6">
                  <c:v>Lh</c:v>
                </c:pt>
                <c:pt idx="7">
                  <c:v>K</c:v>
                </c:pt>
                <c:pt idx="8">
                  <c:v>AA</c:v>
                </c:pt>
                <c:pt idx="9">
                  <c:v>ADh</c:v>
                </c:pt>
                <c:pt idx="10">
                  <c:v>V</c:v>
                </c:pt>
                <c:pt idx="11">
                  <c:v>M</c:v>
                </c:pt>
                <c:pt idx="12">
                  <c:v>F</c:v>
                </c:pt>
                <c:pt idx="13">
                  <c:v>Dh</c:v>
                </c:pt>
                <c:pt idx="14">
                  <c:v>Th</c:v>
                </c:pt>
                <c:pt idx="15">
                  <c:v>L</c:v>
                </c:pt>
                <c:pt idx="16">
                  <c:v>GA</c:v>
                </c:pt>
                <c:pt idx="17">
                  <c:v>GDh</c:v>
                </c:pt>
                <c:pt idx="18">
                  <c:v>Gn</c:v>
                </c:pt>
                <c:pt idx="19">
                  <c:v>S</c:v>
                </c:pt>
              </c:strCache>
            </c:strRef>
          </c:cat>
          <c:val>
            <c:numRef>
              <c:f>'5.3'!$AB$45:$AB$64</c:f>
              <c:numCache>
                <c:formatCode>#,##0</c:formatCode>
                <c:ptCount val="20"/>
                <c:pt idx="0">
                  <c:v>833</c:v>
                </c:pt>
                <c:pt idx="1">
                  <c:v>1129</c:v>
                </c:pt>
                <c:pt idx="2">
                  <c:v>727</c:v>
                </c:pt>
                <c:pt idx="3">
                  <c:v>693</c:v>
                </c:pt>
                <c:pt idx="4">
                  <c:v>908</c:v>
                </c:pt>
                <c:pt idx="5">
                  <c:v>697</c:v>
                </c:pt>
                <c:pt idx="6">
                  <c:v>411</c:v>
                </c:pt>
                <c:pt idx="7">
                  <c:v>639</c:v>
                </c:pt>
                <c:pt idx="8">
                  <c:v>429</c:v>
                </c:pt>
                <c:pt idx="9">
                  <c:v>563</c:v>
                </c:pt>
                <c:pt idx="10">
                  <c:v>156</c:v>
                </c:pt>
                <c:pt idx="11">
                  <c:v>368</c:v>
                </c:pt>
                <c:pt idx="12">
                  <c:v>374</c:v>
                </c:pt>
                <c:pt idx="13">
                  <c:v>408</c:v>
                </c:pt>
                <c:pt idx="14">
                  <c:v>671</c:v>
                </c:pt>
                <c:pt idx="15">
                  <c:v>804</c:v>
                </c:pt>
                <c:pt idx="16">
                  <c:v>565</c:v>
                </c:pt>
                <c:pt idx="17">
                  <c:v>719</c:v>
                </c:pt>
                <c:pt idx="18">
                  <c:v>446</c:v>
                </c:pt>
                <c:pt idx="19">
                  <c:v>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A-4964-9A58-1239D5D1F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5853600"/>
        <c:axId val="485855560"/>
      </c:barChart>
      <c:catAx>
        <c:axId val="48585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5855560"/>
        <c:crosses val="autoZero"/>
        <c:auto val="1"/>
        <c:lblAlgn val="ctr"/>
        <c:lblOffset val="100"/>
        <c:noMultiLvlLbl val="0"/>
      </c:catAx>
      <c:valAx>
        <c:axId val="485855560"/>
        <c:scaling>
          <c:orientation val="minMax"/>
          <c:max val="1000"/>
        </c:scaling>
        <c:delete val="0"/>
        <c:axPos val="l"/>
        <c:majorGridlines>
          <c:spPr>
            <a:ln w="3175"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48585360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4926999664224829"/>
          <c:y val="0.19726012971782783"/>
          <c:w val="0.2127527010665517"/>
          <c:h val="7.947142023913679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020631142037479"/>
          <c:y val="0.12613610798650168"/>
          <c:w val="0.39958495981203485"/>
          <c:h val="0.83960411198600171"/>
        </c:manualLayout>
      </c:layout>
      <c:doughnutChart>
        <c:varyColors val="1"/>
        <c:ser>
          <c:idx val="0"/>
          <c:order val="0"/>
          <c:spPr>
            <a:solidFill>
              <a:srgbClr val="C00000"/>
            </a:solidFill>
          </c:spPr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97-414E-ABD3-11FC321CE1E5}"/>
              </c:ext>
            </c:extLst>
          </c:dPt>
          <c:dPt>
            <c:idx val="1"/>
            <c:bubble3D val="0"/>
            <c:spPr>
              <a:solidFill>
                <a:srgbClr val="FFABAB"/>
              </a:solidFill>
            </c:spPr>
            <c:extLst>
              <c:ext xmlns:c16="http://schemas.microsoft.com/office/drawing/2014/chart" uri="{C3380CC4-5D6E-409C-BE32-E72D297353CC}">
                <c16:uniqueId val="{00000002-F197-414E-ABD3-11FC321CE1E5}"/>
              </c:ext>
            </c:extLst>
          </c:dPt>
          <c:dLbls>
            <c:dLbl>
              <c:idx val="0"/>
              <c:layout>
                <c:manualLayout>
                  <c:x val="0.12026515151515152"/>
                  <c:y val="0.115079365079365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92045454545455"/>
                      <c:h val="0.108769841269841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197-414E-ABD3-11FC321CE1E5}"/>
                </c:ext>
              </c:extLst>
            </c:dLbl>
            <c:dLbl>
              <c:idx val="1"/>
              <c:layout>
                <c:manualLayout>
                  <c:x val="7.7431539187912984E-2"/>
                  <c:y val="-6.34920634920634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97-414E-ABD3-11FC321CE1E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'5.5'!$A$10:$A$11</c:f>
              <c:strCache>
                <c:ptCount val="2"/>
                <c:pt idx="0">
                  <c:v>PERMANENT</c:v>
                </c:pt>
                <c:pt idx="1">
                  <c:v>CONTRACT</c:v>
                </c:pt>
              </c:strCache>
            </c:strRef>
          </c:cat>
          <c:val>
            <c:numRef>
              <c:f>'5.5'!$B$10:$B$11</c:f>
              <c:numCache>
                <c:formatCode>#,##0</c:formatCode>
                <c:ptCount val="2"/>
                <c:pt idx="0">
                  <c:v>28710</c:v>
                </c:pt>
                <c:pt idx="1">
                  <c:v>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97-414E-ABD3-11FC321CE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62"/>
        <c:holeSize val="50"/>
      </c:doughnutChart>
    </c:plotArea>
    <c:plotVisOnly val="1"/>
    <c:dispBlanksAs val="gap"/>
    <c:showDLblsOverMax val="0"/>
  </c:chart>
  <c:spPr>
    <a:solidFill>
      <a:srgbClr val="FFEFEF"/>
    </a:solidFill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812023316606"/>
          <c:y val="0.17529608567447594"/>
          <c:w val="0.86116296537145964"/>
          <c:h val="0.64113444152814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'5.6'!$C$7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'5.6'!$A$10:$A$13</c:f>
              <c:strCache>
                <c:ptCount val="4"/>
                <c:pt idx="0">
                  <c:v>Less than 5,000</c:v>
                </c:pt>
                <c:pt idx="1">
                  <c:v>5,000 - 9,999</c:v>
                </c:pt>
                <c:pt idx="2">
                  <c:v>10,000 - 14,999</c:v>
                </c:pt>
                <c:pt idx="3">
                  <c:v>15,000 and above</c:v>
                </c:pt>
              </c:strCache>
            </c:strRef>
          </c:cat>
          <c:val>
            <c:numRef>
              <c:f>'5.6'!$C$10:$C$13</c:f>
              <c:numCache>
                <c:formatCode>#,##0</c:formatCode>
                <c:ptCount val="4"/>
                <c:pt idx="0">
                  <c:v>4443</c:v>
                </c:pt>
                <c:pt idx="1">
                  <c:v>3752</c:v>
                </c:pt>
                <c:pt idx="2">
                  <c:v>1492</c:v>
                </c:pt>
                <c:pt idx="3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3-413B-A3F3-2403A9099481}"/>
            </c:ext>
          </c:extLst>
        </c:ser>
        <c:ser>
          <c:idx val="1"/>
          <c:order val="1"/>
          <c:tx>
            <c:strRef>
              <c:f>'5.6'!$D$7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ABAB"/>
            </a:solidFill>
          </c:spPr>
          <c:invertIfNegative val="0"/>
          <c:cat>
            <c:strRef>
              <c:f>'5.6'!$A$10:$A$13</c:f>
              <c:strCache>
                <c:ptCount val="4"/>
                <c:pt idx="0">
                  <c:v>Less than 5,000</c:v>
                </c:pt>
                <c:pt idx="1">
                  <c:v>5,000 - 9,999</c:v>
                </c:pt>
                <c:pt idx="2">
                  <c:v>10,000 - 14,999</c:v>
                </c:pt>
                <c:pt idx="3">
                  <c:v>15,000 and above</c:v>
                </c:pt>
              </c:strCache>
            </c:strRef>
          </c:cat>
          <c:val>
            <c:numRef>
              <c:f>'5.6'!$D$10:$D$13</c:f>
              <c:numCache>
                <c:formatCode>#,##0</c:formatCode>
                <c:ptCount val="4"/>
                <c:pt idx="0">
                  <c:v>5973</c:v>
                </c:pt>
                <c:pt idx="1">
                  <c:v>6137</c:v>
                </c:pt>
                <c:pt idx="2">
                  <c:v>6985</c:v>
                </c:pt>
                <c:pt idx="3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F3-413B-A3F3-2403A9099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849680"/>
        <c:axId val="485853208"/>
      </c:barChart>
      <c:catAx>
        <c:axId val="48584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Salary</a:t>
                </a:r>
                <a:r>
                  <a:rPr lang="en-US" baseline="0"/>
                  <a:t> Range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50259825586317852"/>
              <c:y val="0.92178477690288729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485853208"/>
        <c:crosses val="autoZero"/>
        <c:auto val="1"/>
        <c:lblAlgn val="ctr"/>
        <c:lblOffset val="100"/>
        <c:noMultiLvlLbl val="0"/>
      </c:catAx>
      <c:valAx>
        <c:axId val="4858532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civil servants</a:t>
                </a:r>
              </a:p>
            </c:rich>
          </c:tx>
          <c:layout>
            <c:manualLayout>
              <c:xMode val="edge"/>
              <c:yMode val="edge"/>
              <c:x val="8.7625480814335285E-3"/>
              <c:y val="0.1960496927451877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85849680"/>
        <c:crosses val="autoZero"/>
        <c:crossBetween val="between"/>
      </c:valAx>
      <c:spPr>
        <a:solidFill>
          <a:srgbClr val="FFEFE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808973452387177"/>
          <c:y val="0.26383820129786312"/>
          <c:w val="0.15220277655879211"/>
          <c:h val="9.1651900442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Figure 5.8: Percentage share of civil servants by salary range,</a:t>
            </a:r>
            <a:r>
              <a:rPr lang="en-US" sz="1200" b="1" baseline="0"/>
              <a:t> 2022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369566965689178E-2"/>
          <c:y val="0.15024290833760831"/>
          <c:w val="0.93339212598425192"/>
          <c:h val="0.75957920782987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'5.6'!$AI$21:$AI$24</c:f>
              <c:strCache>
                <c:ptCount val="4"/>
                <c:pt idx="0">
                  <c:v>Less than 5,000</c:v>
                </c:pt>
                <c:pt idx="1">
                  <c:v>5,000 - 9,999</c:v>
                </c:pt>
                <c:pt idx="2">
                  <c:v>10,000 - 14,999</c:v>
                </c:pt>
                <c:pt idx="3">
                  <c:v>15,000 and above</c:v>
                </c:pt>
              </c:strCache>
            </c:strRef>
          </c:cat>
          <c:val>
            <c:numRef>
              <c:f>'5.6'!$AJ$21:$AJ$24</c:f>
              <c:numCache>
                <c:formatCode>0</c:formatCode>
                <c:ptCount val="4"/>
                <c:pt idx="0">
                  <c:v>34.573638264679524</c:v>
                </c:pt>
                <c:pt idx="1">
                  <c:v>32.824376804859426</c:v>
                </c:pt>
                <c:pt idx="2">
                  <c:v>28.137551033956253</c:v>
                </c:pt>
                <c:pt idx="3">
                  <c:v>4.4644338965047963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1-41E6-B13F-B2DA63F82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851248"/>
        <c:axId val="485854384"/>
      </c:barChart>
      <c:catAx>
        <c:axId val="48585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54384"/>
        <c:crosses val="autoZero"/>
        <c:auto val="1"/>
        <c:lblAlgn val="ctr"/>
        <c:lblOffset val="100"/>
        <c:noMultiLvlLbl val="0"/>
      </c:catAx>
      <c:valAx>
        <c:axId val="48585438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51248"/>
        <c:crosses val="autoZero"/>
        <c:crossBetween val="between"/>
        <c:majorUnit val="10"/>
      </c:valAx>
      <c:spPr>
        <a:solidFill>
          <a:srgbClr val="FFEFEF"/>
        </a:solidFill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21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931686621364114"/>
          <c:y val="0.13480420652116473"/>
          <c:w val="0.49457663682450653"/>
          <c:h val="0.82157726928429264"/>
        </c:manualLayout>
      </c:layout>
      <c:pie3DChart>
        <c:varyColors val="1"/>
        <c:ser>
          <c:idx val="0"/>
          <c:order val="0"/>
          <c:spPr>
            <a:solidFill>
              <a:srgbClr val="C00000"/>
            </a:solidFill>
          </c:spPr>
          <c:explosion val="10"/>
          <c:dPt>
            <c:idx val="0"/>
            <c:bubble3D val="0"/>
            <c:spPr>
              <a:solidFill>
                <a:srgbClr val="FFABAB"/>
              </a:solidFill>
            </c:spPr>
            <c:extLst>
              <c:ext xmlns:c16="http://schemas.microsoft.com/office/drawing/2014/chart" uri="{C3380CC4-5D6E-409C-BE32-E72D297353CC}">
                <c16:uniqueId val="{00000001-4EA7-43F5-9DF4-7543FC78B8B0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3-4EA7-43F5-9DF4-7543FC78B8B0}"/>
              </c:ext>
            </c:extLst>
          </c:dPt>
          <c:dLbls>
            <c:dLbl>
              <c:idx val="0"/>
              <c:layout>
                <c:manualLayout>
                  <c:x val="-0.11201293884175532"/>
                  <c:y val="-5.85524100894611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301842345601299E-2"/>
                      <c:h val="0.169888301785833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EA7-43F5-9DF4-7543FC78B8B0}"/>
                </c:ext>
              </c:extLst>
            </c:dLbl>
            <c:dLbl>
              <c:idx val="1"/>
              <c:layout>
                <c:manualLayout>
                  <c:x val="0.12798472644291056"/>
                  <c:y val="-5.54005157823516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A7-43F5-9DF4-7543FC78B8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'5.7'!$C$7:$D$7</c:f>
              <c:strCache>
                <c:ptCount val="2"/>
                <c:pt idx="0">
                  <c:v> Male </c:v>
                </c:pt>
                <c:pt idx="1">
                  <c:v> Female </c:v>
                </c:pt>
              </c:strCache>
            </c:strRef>
          </c:cat>
          <c:val>
            <c:numRef>
              <c:f>'5.7'!$C$8:$D$8</c:f>
              <c:numCache>
                <c:formatCode>#,##0</c:formatCode>
                <c:ptCount val="2"/>
                <c:pt idx="0">
                  <c:v>10307</c:v>
                </c:pt>
                <c:pt idx="1">
                  <c:v>19820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7-43F5-9DF4-7543FC78B8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rgbClr val="FFEFEF"/>
    </a:solidFill>
  </c:sp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106</xdr:row>
      <xdr:rowOff>71437</xdr:rowOff>
    </xdr:from>
    <xdr:to>
      <xdr:col>11</xdr:col>
      <xdr:colOff>438149</xdr:colOff>
      <xdr:row>122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247115</xdr:colOff>
      <xdr:row>109</xdr:row>
      <xdr:rowOff>187269</xdr:rowOff>
    </xdr:from>
    <xdr:to>
      <xdr:col>0</xdr:col>
      <xdr:colOff>523340</xdr:colOff>
      <xdr:row>117</xdr:row>
      <xdr:rowOff>142517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6200000">
          <a:off x="-430596" y="24172655"/>
          <a:ext cx="1631648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 of Civil Servants</a:t>
          </a:r>
          <a:endParaRPr lang="en-US" sz="1050" b="1">
            <a:effectLst/>
          </a:endParaRPr>
        </a:p>
        <a:p>
          <a:endParaRPr lang="en-US" sz="105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28</xdr:row>
      <xdr:rowOff>137159</xdr:rowOff>
    </xdr:from>
    <xdr:to>
      <xdr:col>12</xdr:col>
      <xdr:colOff>409575</xdr:colOff>
      <xdr:row>41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0.21351</cdr:x>
      <cdr:y>0.11704</cdr:y>
    </cdr:from>
    <cdr:to>
      <cdr:x>0.74054</cdr:x>
      <cdr:y>0.39259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03960" y="300990"/>
          <a:ext cx="2971800" cy="708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0.25037</cdr:x>
      <cdr:y>0.32314</cdr:y>
    </cdr:from>
    <cdr:to>
      <cdr:x>0.97168</cdr:x>
      <cdr:y>0.53525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00200" y="986791"/>
          <a:ext cx="4610100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0.07884</cdr:x>
      <cdr:y>0.04368</cdr:y>
    </cdr:from>
    <cdr:to>
      <cdr:x>0.93644</cdr:x>
      <cdr:y>0.12041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1670" y="133381"/>
          <a:ext cx="5783397" cy="23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Consolas" pitchFamily="49" charset="0"/>
              <a:ea typeface="+mn-ea"/>
              <a:cs typeface="Consolas" pitchFamily="49" charset="0"/>
            </a:rPr>
            <a:t>Figure 5.11: Number of Civil Servants by sector for Male' &amp; Atolls, </a:t>
          </a:r>
          <a:r>
            <a:rPr lang="en-US" sz="1100" b="1" i="0" baseline="0">
              <a:solidFill>
                <a:schemeClr val="tx1"/>
              </a:solidFill>
              <a:effectLst/>
              <a:latin typeface="Consolas" pitchFamily="49" charset="0"/>
              <a:ea typeface="+mn-ea"/>
              <a:cs typeface="Consolas" pitchFamily="49" charset="0"/>
            </a:rPr>
            <a:t>2023</a:t>
          </a:r>
          <a:endParaRPr lang="en-US" sz="1100">
            <a:solidFill>
              <a:schemeClr val="tx1"/>
            </a:solidFill>
            <a:effectLst/>
            <a:latin typeface="Consolas" pitchFamily="49" charset="0"/>
            <a:cs typeface="Consolas" pitchFamily="49" charset="0"/>
          </a:endParaRPr>
        </a:p>
        <a:p xmlns:a="http://schemas.openxmlformats.org/drawingml/2006/main">
          <a:endParaRPr lang="en-US" sz="1100">
            <a:latin typeface="Consolas" pitchFamily="49" charset="0"/>
            <a:cs typeface="Consolas" pitchFamily="49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23</xdr:row>
      <xdr:rowOff>114299</xdr:rowOff>
    </xdr:from>
    <xdr:to>
      <xdr:col>12</xdr:col>
      <xdr:colOff>523875</xdr:colOff>
      <xdr:row>39</xdr:row>
      <xdr:rowOff>43960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168449</xdr:colOff>
      <xdr:row>39</xdr:row>
      <xdr:rowOff>148616</xdr:rowOff>
    </xdr:from>
    <xdr:to>
      <xdr:col>12</xdr:col>
      <xdr:colOff>549449</xdr:colOff>
      <xdr:row>55</xdr:row>
      <xdr:rowOff>15266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187762</xdr:colOff>
      <xdr:row>44</xdr:row>
      <xdr:rowOff>185715</xdr:rowOff>
    </xdr:from>
    <xdr:to>
      <xdr:col>0</xdr:col>
      <xdr:colOff>395983</xdr:colOff>
      <xdr:row>48</xdr:row>
      <xdr:rowOff>114549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16200000">
          <a:off x="-53544" y="8647096"/>
          <a:ext cx="690834" cy="2082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Number</a:t>
          </a:r>
        </a:p>
      </xdr:txBody>
    </xdr:sp>
    <xdr:clientData/>
  </xdr:twoCellAnchor>
  <xdr:twoCellAnchor>
    <xdr:from>
      <xdr:col>6</xdr:col>
      <xdr:colOff>182301</xdr:colOff>
      <xdr:row>54</xdr:row>
      <xdr:rowOff>777</xdr:rowOff>
    </xdr:from>
    <xdr:to>
      <xdr:col>7</xdr:col>
      <xdr:colOff>391919</xdr:colOff>
      <xdr:row>55</xdr:row>
      <xdr:rowOff>26872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935026" y="10125852"/>
          <a:ext cx="819218" cy="216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/>
            <a:t>Age Group</a:t>
          </a:r>
        </a:p>
      </xdr:txBody>
    </xdr:sp>
    <xdr:clientData/>
  </xdr:twoCellAnchor>
  <xdr:twoCellAnchor>
    <xdr:from>
      <xdr:col>2</xdr:col>
      <xdr:colOff>294311</xdr:colOff>
      <xdr:row>39</xdr:row>
      <xdr:rowOff>160536</xdr:rowOff>
    </xdr:from>
    <xdr:to>
      <xdr:col>12</xdr:col>
      <xdr:colOff>133777</xdr:colOff>
      <xdr:row>41</xdr:row>
      <xdr:rowOff>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103936" y="7428111"/>
          <a:ext cx="4944866" cy="220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Consolas" pitchFamily="49" charset="0"/>
              <a:cs typeface="Consolas" pitchFamily="49" charset="0"/>
            </a:rPr>
            <a:t>Figure 5.3: Number of civil</a:t>
          </a:r>
          <a:r>
            <a:rPr lang="en-US" sz="1050" b="1" baseline="0">
              <a:latin typeface="Consolas" pitchFamily="49" charset="0"/>
              <a:cs typeface="Consolas" pitchFamily="49" charset="0"/>
            </a:rPr>
            <a:t> servants by sex and age group, 2021</a:t>
          </a:r>
          <a:endParaRPr lang="en-US" sz="1050" b="1">
            <a:latin typeface="Consolas" pitchFamily="49" charset="0"/>
            <a:cs typeface="Consolas" pitchFamily="49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29</xdr:row>
      <xdr:rowOff>167640</xdr:rowOff>
    </xdr:from>
    <xdr:to>
      <xdr:col>4</xdr:col>
      <xdr:colOff>1935480</xdr:colOff>
      <xdr:row>44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1066800</xdr:colOff>
      <xdr:row>30</xdr:row>
      <xdr:rowOff>28574</xdr:rowOff>
    </xdr:from>
    <xdr:to>
      <xdr:col>4</xdr:col>
      <xdr:colOff>1438275</xdr:colOff>
      <xdr:row>31</xdr:row>
      <xdr:rowOff>76199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066800" y="6381749"/>
          <a:ext cx="46196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latin typeface="Consolas" pitchFamily="49" charset="0"/>
              <a:cs typeface="Consolas" pitchFamily="49" charset="0"/>
            </a:rPr>
            <a:t>   Figure 5.4:</a:t>
          </a:r>
          <a:r>
            <a:rPr lang="en-US" sz="1100" b="1" baseline="0">
              <a:latin typeface="Consolas" pitchFamily="49" charset="0"/>
              <a:cs typeface="Consolas" pitchFamily="49" charset="0"/>
            </a:rPr>
            <a:t> </a:t>
          </a:r>
          <a:r>
            <a:rPr lang="en-US" sz="1100" b="1">
              <a:latin typeface="Consolas" pitchFamily="49" charset="0"/>
              <a:cs typeface="Consolas" pitchFamily="49" charset="0"/>
            </a:rPr>
            <a:t>Number</a:t>
          </a:r>
          <a:r>
            <a:rPr lang="en-US" sz="1100" b="1" baseline="0">
              <a:latin typeface="Consolas" pitchFamily="49" charset="0"/>
              <a:cs typeface="Consolas" pitchFamily="49" charset="0"/>
            </a:rPr>
            <a:t> of civil servants by Atoll, 2023</a:t>
          </a:r>
          <a:endParaRPr lang="en-US" sz="1100" b="1">
            <a:latin typeface="Consolas" pitchFamily="49" charset="0"/>
            <a:cs typeface="Consolas" pitchFamily="49" charset="0"/>
          </a:endParaRPr>
        </a:p>
      </xdr:txBody>
    </xdr:sp>
    <xdr:clientData/>
  </xdr:twoCellAnchor>
  <xdr:twoCellAnchor>
    <xdr:from>
      <xdr:col>0</xdr:col>
      <xdr:colOff>66675</xdr:colOff>
      <xdr:row>46</xdr:row>
      <xdr:rowOff>38099</xdr:rowOff>
    </xdr:from>
    <xdr:to>
      <xdr:col>4</xdr:col>
      <xdr:colOff>1872615</xdr:colOff>
      <xdr:row>62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963929</xdr:colOff>
      <xdr:row>46</xdr:row>
      <xdr:rowOff>80010</xdr:rowOff>
    </xdr:from>
    <xdr:to>
      <xdr:col>4</xdr:col>
      <xdr:colOff>1495424</xdr:colOff>
      <xdr:row>47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63929" y="9481185"/>
          <a:ext cx="477964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Consolas" pitchFamily="49" charset="0"/>
              <a:ea typeface="+mn-ea"/>
              <a:cs typeface="Consolas" pitchFamily="49" charset="0"/>
            </a:rPr>
            <a:t>Figure 5.5: Number</a:t>
          </a:r>
          <a:r>
            <a:rPr lang="en-US" sz="1100" b="1" baseline="0">
              <a:solidFill>
                <a:schemeClr val="dk1"/>
              </a:solidFill>
              <a:latin typeface="Consolas" pitchFamily="49" charset="0"/>
              <a:ea typeface="+mn-ea"/>
              <a:cs typeface="Consolas" pitchFamily="49" charset="0"/>
            </a:rPr>
            <a:t> of civil servants by atoll and sex, 2021</a:t>
          </a:r>
          <a:endParaRPr lang="en-US" sz="1100">
            <a:latin typeface="Consolas" pitchFamily="49" charset="0"/>
            <a:cs typeface="Consolas" pitchFamily="49" charset="0"/>
          </a:endParaRPr>
        </a:p>
      </xdr:txBody>
    </xdr:sp>
    <xdr:clientData/>
  </xdr:twoCellAnchor>
  <xdr:twoCellAnchor>
    <xdr:from>
      <xdr:col>0</xdr:col>
      <xdr:colOff>138114</xdr:colOff>
      <xdr:row>33</xdr:row>
      <xdr:rowOff>76200</xdr:rowOff>
    </xdr:from>
    <xdr:to>
      <xdr:col>0</xdr:col>
      <xdr:colOff>409578</xdr:colOff>
      <xdr:row>41</xdr:row>
      <xdr:rowOff>185738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 rot="16200000">
          <a:off x="-542923" y="7681912"/>
          <a:ext cx="1633538" cy="2714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Number of civil servants</a:t>
          </a:r>
        </a:p>
      </xdr:txBody>
    </xdr:sp>
    <xdr:clientData/>
  </xdr:twoCellAnchor>
  <xdr:twoCellAnchor>
    <xdr:from>
      <xdr:col>0</xdr:col>
      <xdr:colOff>123826</xdr:colOff>
      <xdr:row>49</xdr:row>
      <xdr:rowOff>161924</xdr:rowOff>
    </xdr:from>
    <xdr:to>
      <xdr:col>0</xdr:col>
      <xdr:colOff>428626</xdr:colOff>
      <xdr:row>59</xdr:row>
      <xdr:rowOff>9524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 rot="16200000">
          <a:off x="-600074" y="10858499"/>
          <a:ext cx="17526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 of civil servants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13</xdr:row>
      <xdr:rowOff>142875</xdr:rowOff>
    </xdr:from>
    <xdr:to>
      <xdr:col>12</xdr:col>
      <xdr:colOff>904875</xdr:colOff>
      <xdr:row>30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400050</xdr:colOff>
      <xdr:row>14</xdr:row>
      <xdr:rowOff>19050</xdr:rowOff>
    </xdr:from>
    <xdr:to>
      <xdr:col>12</xdr:col>
      <xdr:colOff>85724</xdr:colOff>
      <xdr:row>15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324100" y="3048000"/>
          <a:ext cx="4629149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n-US" sz="1050" b="1">
              <a:latin typeface="Consolas" pitchFamily="49" charset="0"/>
              <a:cs typeface="Consolas" pitchFamily="49" charset="0"/>
            </a:rPr>
            <a:t>Figure 5.6: Percentage of civil servants</a:t>
          </a:r>
          <a:r>
            <a:rPr lang="en-US" sz="1050" b="1" baseline="0">
              <a:latin typeface="Consolas" pitchFamily="49" charset="0"/>
              <a:cs typeface="Consolas" pitchFamily="49" charset="0"/>
            </a:rPr>
            <a:t> by job type, 2023</a:t>
          </a:r>
          <a:endParaRPr lang="en-US" sz="1050" b="1">
            <a:latin typeface="Consolas" pitchFamily="49" charset="0"/>
            <a:cs typeface="Consolas" pitchFamily="49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16</xdr:row>
      <xdr:rowOff>30480</xdr:rowOff>
    </xdr:from>
    <xdr:to>
      <xdr:col>12</xdr:col>
      <xdr:colOff>1276350</xdr:colOff>
      <xdr:row>29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447674</xdr:colOff>
      <xdr:row>16</xdr:row>
      <xdr:rowOff>78104</xdr:rowOff>
    </xdr:from>
    <xdr:to>
      <xdr:col>12</xdr:col>
      <xdr:colOff>657224</xdr:colOff>
      <xdr:row>17</xdr:row>
      <xdr:rowOff>133349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809874" y="3611879"/>
          <a:ext cx="5038725" cy="245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50" b="1">
              <a:latin typeface="Consolas" pitchFamily="49" charset="0"/>
              <a:cs typeface="Consolas" pitchFamily="49" charset="0"/>
            </a:rPr>
            <a:t>Figure 5.7: Number of</a:t>
          </a:r>
          <a:r>
            <a:rPr lang="en-US" sz="1050" b="1" baseline="0">
              <a:latin typeface="Consolas" pitchFamily="49" charset="0"/>
              <a:cs typeface="Consolas" pitchFamily="49" charset="0"/>
            </a:rPr>
            <a:t> civil servants by salary range and sex, 2023</a:t>
          </a:r>
          <a:endParaRPr lang="en-US" sz="1050" b="1">
            <a:latin typeface="Consolas" pitchFamily="49" charset="0"/>
            <a:cs typeface="Consolas" pitchFamily="49" charset="0"/>
          </a:endParaRPr>
        </a:p>
      </xdr:txBody>
    </xdr:sp>
    <xdr:clientData/>
  </xdr:twoCellAnchor>
  <xdr:twoCellAnchor>
    <xdr:from>
      <xdr:col>1</xdr:col>
      <xdr:colOff>104775</xdr:colOff>
      <xdr:row>30</xdr:row>
      <xdr:rowOff>104774</xdr:rowOff>
    </xdr:from>
    <xdr:to>
      <xdr:col>12</xdr:col>
      <xdr:colOff>1352550</xdr:colOff>
      <xdr:row>46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0.45543</cdr:x>
      <cdr:y>0.26531</cdr:y>
    </cdr:from>
    <cdr:to>
      <cdr:x>0.89415</cdr:x>
      <cdr:y>0.65889</cdr:y>
    </cdr:to>
    <cdr:sp macro="" textlink="">
      <cdr:nvSpPr>
        <cdr:cNvPr id="3" name="Oval 2"/>
        <cdr:cNvSpPr/>
      </cdr:nvSpPr>
      <cdr:spPr>
        <a:xfrm xmlns:a="http://schemas.openxmlformats.org/drawingml/2006/main">
          <a:off x="3114689" y="866788"/>
          <a:ext cx="3000384" cy="1285856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DF7"/>
        </a:solidFill>
        <a:ln xmlns:a="http://schemas.openxmlformats.org/drawingml/2006/main" w="19050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300" b="1" i="1">
              <a:solidFill>
                <a:srgbClr val="FF0000"/>
              </a:solidFill>
              <a:effectLst/>
              <a:latin typeface="Ink Free" panose="03080402000500000000" pitchFamily="66" charset="0"/>
              <a:ea typeface="+mn-ea"/>
              <a:cs typeface="+mn-cs"/>
            </a:rPr>
            <a:t>94</a:t>
          </a:r>
          <a:r>
            <a:rPr lang="en-US" sz="1300" b="1" i="1" baseline="0">
              <a:solidFill>
                <a:srgbClr val="FF0000"/>
              </a:solidFill>
              <a:effectLst/>
              <a:latin typeface="Ink Free" panose="03080402000500000000" pitchFamily="66" charset="0"/>
              <a:ea typeface="+mn-ea"/>
              <a:cs typeface="+mn-cs"/>
            </a:rPr>
            <a:t> </a:t>
          </a:r>
          <a:r>
            <a:rPr lang="en-US" sz="1300" b="1" i="1" baseline="0">
              <a:solidFill>
                <a:srgbClr val="C00000"/>
              </a:solidFill>
              <a:effectLst/>
              <a:latin typeface="Ink Free" panose="03080402000500000000" pitchFamily="66" charset="0"/>
              <a:ea typeface="+mn-ea"/>
              <a:cs typeface="+mn-cs"/>
            </a:rPr>
            <a:t>percent of the civil servants get a  salary less than 10,000 MVR per month.</a:t>
          </a:r>
          <a:endParaRPr lang="en-US" sz="1300" i="1">
            <a:solidFill>
              <a:srgbClr val="C00000"/>
            </a:solidFill>
            <a:effectLst/>
            <a:latin typeface="Ink Free" panose="03080402000500000000" pitchFamily="66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1381124</xdr:colOff>
      <xdr:row>106</xdr:row>
      <xdr:rowOff>133350</xdr:rowOff>
    </xdr:from>
    <xdr:to>
      <xdr:col>8</xdr:col>
      <xdr:colOff>104774</xdr:colOff>
      <xdr:row>121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0.02397</cdr:x>
      <cdr:y>0.02358</cdr:y>
    </cdr:from>
    <cdr:to>
      <cdr:x>0.9647</cdr:x>
      <cdr:y>0.17476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3350" y="72141"/>
          <a:ext cx="5232890" cy="46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Consolas" pitchFamily="49" charset="0"/>
              <a:cs typeface="Consolas" pitchFamily="49" charset="0"/>
            </a:rPr>
            <a:t>Figure 5.9: Percentage of </a:t>
          </a:r>
          <a:r>
            <a:rPr lang="en-US" sz="1100" b="1" baseline="0">
              <a:latin typeface="Consolas" pitchFamily="49" charset="0"/>
              <a:cs typeface="Consolas" pitchFamily="49" charset="0"/>
            </a:rPr>
            <a:t>civil </a:t>
          </a:r>
          <a:r>
            <a:rPr lang="en-US" sz="1100" b="1" baseline="0">
              <a:solidFill>
                <a:schemeClr val="tx1"/>
              </a:solidFill>
              <a:latin typeface="Consolas" pitchFamily="49" charset="0"/>
              <a:cs typeface="Consolas" pitchFamily="49" charset="0"/>
            </a:rPr>
            <a:t>servants by sex, 2021</a:t>
          </a:r>
          <a:endParaRPr lang="en-US" sz="1100" b="1">
            <a:solidFill>
              <a:schemeClr val="tx1"/>
            </a:solidFill>
            <a:latin typeface="Consolas" pitchFamily="49" charset="0"/>
            <a:cs typeface="Consolas" pitchFamily="49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106</xdr:row>
      <xdr:rowOff>14286</xdr:rowOff>
    </xdr:from>
    <xdr:to>
      <xdr:col>10</xdr:col>
      <xdr:colOff>419100</xdr:colOff>
      <xdr:row>123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H251"/>
  <sheetViews>
    <sheetView tabSelected="1" zoomScale="93" zoomScaleNormal="93" workbookViewId="0">
      <selection activeCell="V23" sqref="V23"/>
    </sheetView>
  </sheetViews>
  <sheetFormatPr defaultRowHeight="15"/>
  <cols>
    <col min="1" max="1" width="30.28515625" style="37" customWidth="1"/>
    <col min="2" max="2" width="10.7109375" style="38" customWidth="1"/>
    <col min="3" max="4" width="9.140625" style="25" customWidth="1"/>
    <col min="5" max="5" width="2.140625" style="25" customWidth="1"/>
    <col min="6" max="6" width="11.28515625" style="25" customWidth="1"/>
    <col min="7" max="7" width="9.28515625" style="25" customWidth="1"/>
    <col min="8" max="8" width="9.140625" style="25" customWidth="1"/>
    <col min="9" max="9" width="0.85546875" style="25" customWidth="1"/>
    <col min="10" max="10" width="10.7109375" style="25" customWidth="1"/>
    <col min="11" max="12" width="9.140625" style="25" customWidth="1"/>
    <col min="13" max="13" width="1.42578125" style="3" customWidth="1"/>
    <col min="14" max="14" width="9.140625" style="3"/>
    <col min="15" max="16" width="9.28515625" style="3" customWidth="1"/>
    <col min="17" max="17" width="24.28515625" style="3" customWidth="1"/>
    <col min="18" max="18" width="10.5703125" style="3" bestFit="1" customWidth="1"/>
    <col min="19" max="19" width="9.28515625" style="3" customWidth="1"/>
    <col min="20" max="20" width="10.5703125" style="3" bestFit="1" customWidth="1"/>
    <col min="21" max="23" width="9.140625" style="3"/>
    <col min="24" max="24" width="16.140625" style="3" customWidth="1"/>
    <col min="25" max="25" width="17.5703125" style="3" customWidth="1"/>
    <col min="26" max="30" width="9.140625" style="3"/>
    <col min="31" max="31" width="25.140625" style="3" bestFit="1" customWidth="1"/>
    <col min="32" max="16384" width="9.140625" style="3"/>
  </cols>
  <sheetData>
    <row r="1" spans="1:24">
      <c r="A1" s="259" t="s">
        <v>517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>
      <c r="A2" s="260" t="s">
        <v>531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4.5" customHeigh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5" customFormat="1" ht="18.600000000000001" customHeight="1">
      <c r="A4" s="262" t="s">
        <v>0</v>
      </c>
      <c r="B4" s="264" t="s">
        <v>1</v>
      </c>
      <c r="C4" s="264"/>
      <c r="D4" s="264"/>
      <c r="E4" s="264"/>
      <c r="F4" s="264"/>
      <c r="G4" s="265" t="s">
        <v>2</v>
      </c>
      <c r="H4" s="265"/>
      <c r="I4" s="265"/>
      <c r="J4" s="265"/>
      <c r="K4" s="265"/>
      <c r="L4" s="265"/>
      <c r="P4" s="6"/>
      <c r="Q4" s="6"/>
      <c r="R4" s="6"/>
      <c r="S4" s="6"/>
      <c r="T4" s="6"/>
      <c r="U4" s="6"/>
      <c r="V4" s="6"/>
      <c r="W4" s="6"/>
      <c r="X4" s="6"/>
    </row>
    <row r="5" spans="1:24" s="7" customFormat="1" ht="15" customHeight="1">
      <c r="A5" s="263"/>
      <c r="B5" s="266" t="s">
        <v>3</v>
      </c>
      <c r="C5" s="266"/>
      <c r="D5" s="266"/>
      <c r="E5" s="193"/>
      <c r="F5" s="267" t="s">
        <v>4</v>
      </c>
      <c r="G5" s="268"/>
      <c r="H5" s="268"/>
      <c r="I5" s="126"/>
      <c r="J5" s="266" t="s">
        <v>5</v>
      </c>
      <c r="K5" s="266"/>
      <c r="L5" s="266"/>
    </row>
    <row r="6" spans="1:24" s="7" customFormat="1" ht="12.75">
      <c r="A6" s="257" t="s">
        <v>6</v>
      </c>
      <c r="B6" s="6" t="s">
        <v>7</v>
      </c>
      <c r="C6" s="6" t="s">
        <v>8</v>
      </c>
      <c r="D6" s="6" t="s">
        <v>9</v>
      </c>
      <c r="E6" s="6"/>
      <c r="F6" s="9" t="s">
        <v>7</v>
      </c>
      <c r="G6" s="6" t="s">
        <v>8</v>
      </c>
      <c r="H6" s="6" t="s">
        <v>9</v>
      </c>
      <c r="I6" s="10"/>
      <c r="J6" s="6" t="s">
        <v>7</v>
      </c>
      <c r="K6" s="6" t="s">
        <v>8</v>
      </c>
      <c r="L6" s="6" t="s">
        <v>9</v>
      </c>
    </row>
    <row r="7" spans="1:24" s="15" customFormat="1" ht="12.75">
      <c r="A7" s="258"/>
      <c r="B7" s="12" t="s">
        <v>10</v>
      </c>
      <c r="C7" s="12" t="s">
        <v>11</v>
      </c>
      <c r="D7" s="12" t="s">
        <v>12</v>
      </c>
      <c r="E7" s="12"/>
      <c r="F7" s="13" t="s">
        <v>10</v>
      </c>
      <c r="G7" s="12" t="s">
        <v>11</v>
      </c>
      <c r="H7" s="12" t="s">
        <v>12</v>
      </c>
      <c r="I7" s="14"/>
      <c r="J7" s="12" t="s">
        <v>10</v>
      </c>
      <c r="K7" s="12" t="s">
        <v>11</v>
      </c>
      <c r="L7" s="12" t="s">
        <v>12</v>
      </c>
    </row>
    <row r="8" spans="1:24" s="15" customFormat="1" ht="12" customHeight="1">
      <c r="A8" s="192"/>
      <c r="B8" s="16"/>
      <c r="C8" s="16"/>
      <c r="D8" s="16"/>
      <c r="E8" s="16"/>
      <c r="F8" s="17"/>
      <c r="G8" s="16"/>
      <c r="H8" s="16"/>
      <c r="I8" s="18"/>
      <c r="J8" s="16"/>
      <c r="K8" s="16"/>
      <c r="L8" s="16"/>
    </row>
    <row r="9" spans="1:24" s="21" customFormat="1" ht="16.899999999999999" customHeight="1">
      <c r="A9" s="146" t="s">
        <v>13</v>
      </c>
      <c r="B9" s="147">
        <f>F9+J9</f>
        <v>30127</v>
      </c>
      <c r="C9" s="147">
        <f>G9+K9</f>
        <v>10307</v>
      </c>
      <c r="D9" s="147">
        <f>H9+L9</f>
        <v>19820</v>
      </c>
      <c r="E9" s="147"/>
      <c r="F9" s="148">
        <f>SUM(G9:H9)</f>
        <v>10818</v>
      </c>
      <c r="G9" s="147">
        <f>SUM(G10:G104)</f>
        <v>3602</v>
      </c>
      <c r="H9" s="147">
        <f>SUM(H10:H104)</f>
        <v>7216</v>
      </c>
      <c r="I9" s="149"/>
      <c r="J9" s="148">
        <f>SUM(K9:L9)</f>
        <v>19309</v>
      </c>
      <c r="K9" s="147">
        <f>SUM(K10:K104)</f>
        <v>6705</v>
      </c>
      <c r="L9" s="147">
        <f>SUM(L10:L104)</f>
        <v>12604</v>
      </c>
    </row>
    <row r="10" spans="1:24" ht="16.899999999999999" customHeight="1">
      <c r="A10" t="s">
        <v>431</v>
      </c>
      <c r="B10" s="147">
        <f t="shared" ref="B10:B73" si="0">F10+J10</f>
        <v>3</v>
      </c>
      <c r="C10" s="147">
        <f t="shared" ref="C10:C73" si="1">G10+K10</f>
        <v>2</v>
      </c>
      <c r="D10" s="147">
        <f>H10+L10</f>
        <v>1</v>
      </c>
      <c r="E10" s="150"/>
      <c r="F10" s="148">
        <f t="shared" ref="F10:F73" si="2">SUM(G10:H10)</f>
        <v>3</v>
      </c>
      <c r="G10" s="237">
        <v>2</v>
      </c>
      <c r="H10" s="237">
        <v>1</v>
      </c>
      <c r="I10" s="151"/>
      <c r="J10" s="148">
        <f t="shared" ref="J10:J73" si="3">SUM(K10:L10)</f>
        <v>0</v>
      </c>
      <c r="K10" s="237">
        <v>0</v>
      </c>
      <c r="L10" s="237">
        <v>0</v>
      </c>
      <c r="M10" s="2"/>
      <c r="N10" s="23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899999999999999" customHeight="1">
      <c r="A11" t="s">
        <v>14</v>
      </c>
      <c r="B11" s="147">
        <f t="shared" si="0"/>
        <v>32</v>
      </c>
      <c r="C11" s="147">
        <f t="shared" si="1"/>
        <v>10</v>
      </c>
      <c r="D11" s="147">
        <f t="shared" ref="D11:D73" si="4">H11+L11</f>
        <v>22</v>
      </c>
      <c r="E11" s="150"/>
      <c r="F11" s="148">
        <f t="shared" si="2"/>
        <v>18</v>
      </c>
      <c r="G11" s="237">
        <v>10</v>
      </c>
      <c r="H11" s="237">
        <v>8</v>
      </c>
      <c r="I11" s="151"/>
      <c r="J11" s="148">
        <f t="shared" si="3"/>
        <v>14</v>
      </c>
      <c r="K11" s="237">
        <v>0</v>
      </c>
      <c r="L11" s="237">
        <v>14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6.899999999999999" customHeight="1">
      <c r="A12" t="s">
        <v>15</v>
      </c>
      <c r="B12" s="147">
        <f t="shared" si="0"/>
        <v>3</v>
      </c>
      <c r="C12" s="147">
        <f t="shared" si="1"/>
        <v>3</v>
      </c>
      <c r="D12" s="147">
        <f t="shared" si="4"/>
        <v>0</v>
      </c>
      <c r="E12" s="150"/>
      <c r="F12" s="148">
        <f t="shared" si="2"/>
        <v>3</v>
      </c>
      <c r="G12" s="237">
        <v>3</v>
      </c>
      <c r="H12" s="237">
        <v>0</v>
      </c>
      <c r="I12" s="151"/>
      <c r="J12" s="148">
        <f t="shared" si="3"/>
        <v>0</v>
      </c>
      <c r="K12" s="237">
        <v>0</v>
      </c>
      <c r="L12" s="237"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899999999999999" customHeight="1">
      <c r="A13" t="s">
        <v>16</v>
      </c>
      <c r="B13" s="147">
        <f t="shared" si="0"/>
        <v>1</v>
      </c>
      <c r="C13" s="147">
        <f t="shared" si="1"/>
        <v>1</v>
      </c>
      <c r="D13" s="147">
        <f t="shared" si="4"/>
        <v>0</v>
      </c>
      <c r="E13" s="150"/>
      <c r="F13" s="148">
        <f t="shared" si="2"/>
        <v>1</v>
      </c>
      <c r="G13" s="237">
        <v>1</v>
      </c>
      <c r="H13" s="237">
        <v>0</v>
      </c>
      <c r="I13" s="151"/>
      <c r="J13" s="148">
        <f t="shared" si="3"/>
        <v>0</v>
      </c>
      <c r="K13" s="237">
        <v>0</v>
      </c>
      <c r="L13" s="237"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.899999999999999" customHeight="1">
      <c r="A14" t="s">
        <v>17</v>
      </c>
      <c r="B14" s="147">
        <f t="shared" si="0"/>
        <v>4</v>
      </c>
      <c r="C14" s="147">
        <f t="shared" si="1"/>
        <v>2</v>
      </c>
      <c r="D14" s="147">
        <f t="shared" si="4"/>
        <v>2</v>
      </c>
      <c r="E14" s="150"/>
      <c r="F14" s="148">
        <f t="shared" si="2"/>
        <v>4</v>
      </c>
      <c r="G14" s="237">
        <v>2</v>
      </c>
      <c r="H14" s="237">
        <v>2</v>
      </c>
      <c r="I14" s="151"/>
      <c r="J14" s="148">
        <f t="shared" si="3"/>
        <v>0</v>
      </c>
      <c r="K14" s="237">
        <v>0</v>
      </c>
      <c r="L14" s="237">
        <v>0</v>
      </c>
      <c r="M14" s="2"/>
      <c r="N14" s="23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899999999999999" customHeight="1">
      <c r="A15" t="s">
        <v>18</v>
      </c>
      <c r="B15" s="147">
        <f t="shared" si="0"/>
        <v>2</v>
      </c>
      <c r="C15" s="147">
        <f t="shared" si="1"/>
        <v>0</v>
      </c>
      <c r="D15" s="147">
        <f t="shared" si="4"/>
        <v>2</v>
      </c>
      <c r="E15" s="150"/>
      <c r="F15" s="148">
        <f t="shared" si="2"/>
        <v>0</v>
      </c>
      <c r="G15" s="237">
        <v>0</v>
      </c>
      <c r="H15" s="237">
        <v>0</v>
      </c>
      <c r="I15" s="151"/>
      <c r="J15" s="148">
        <f t="shared" si="3"/>
        <v>2</v>
      </c>
      <c r="K15" s="237">
        <v>0</v>
      </c>
      <c r="L15" s="237">
        <v>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899999999999999" customHeight="1">
      <c r="A16" t="s">
        <v>19</v>
      </c>
      <c r="B16" s="147">
        <f t="shared" si="0"/>
        <v>23</v>
      </c>
      <c r="C16" s="147">
        <f t="shared" si="1"/>
        <v>12</v>
      </c>
      <c r="D16" s="147">
        <f t="shared" si="4"/>
        <v>11</v>
      </c>
      <c r="E16" s="150"/>
      <c r="F16" s="148">
        <f t="shared" si="2"/>
        <v>20</v>
      </c>
      <c r="G16" s="237">
        <v>10</v>
      </c>
      <c r="H16" s="237">
        <v>10</v>
      </c>
      <c r="I16" s="151"/>
      <c r="J16" s="148">
        <f t="shared" si="3"/>
        <v>3</v>
      </c>
      <c r="K16" s="237">
        <v>2</v>
      </c>
      <c r="L16" s="237">
        <v>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15" ht="16.899999999999999" customHeight="1">
      <c r="A17" t="s">
        <v>20</v>
      </c>
      <c r="B17" s="147">
        <f t="shared" si="0"/>
        <v>4</v>
      </c>
      <c r="C17" s="147">
        <f t="shared" si="1"/>
        <v>0</v>
      </c>
      <c r="D17" s="147">
        <f t="shared" si="4"/>
        <v>4</v>
      </c>
      <c r="E17" s="150"/>
      <c r="F17" s="148">
        <f t="shared" si="2"/>
        <v>3</v>
      </c>
      <c r="G17" s="237">
        <v>0</v>
      </c>
      <c r="H17" s="237">
        <v>3</v>
      </c>
      <c r="I17" s="151"/>
      <c r="J17" s="148">
        <f t="shared" si="3"/>
        <v>1</v>
      </c>
      <c r="K17" s="237">
        <v>0</v>
      </c>
      <c r="L17" s="237">
        <v>1</v>
      </c>
      <c r="M17" s="2"/>
      <c r="N17" s="2"/>
      <c r="O17" s="2"/>
    </row>
    <row r="18" spans="1:15" ht="16.899999999999999" customHeight="1">
      <c r="A18" t="s">
        <v>23</v>
      </c>
      <c r="B18" s="147">
        <f t="shared" si="0"/>
        <v>227</v>
      </c>
      <c r="C18" s="147">
        <f t="shared" si="1"/>
        <v>164</v>
      </c>
      <c r="D18" s="147">
        <f t="shared" si="4"/>
        <v>63</v>
      </c>
      <c r="E18" s="150"/>
      <c r="F18" s="148">
        <f t="shared" si="2"/>
        <v>34</v>
      </c>
      <c r="G18" s="237">
        <v>14</v>
      </c>
      <c r="H18" s="237">
        <v>20</v>
      </c>
      <c r="I18" s="151"/>
      <c r="J18" s="148">
        <f t="shared" si="3"/>
        <v>193</v>
      </c>
      <c r="K18" s="237">
        <v>150</v>
      </c>
      <c r="L18" s="237">
        <v>43</v>
      </c>
      <c r="M18" s="2"/>
      <c r="N18" s="2"/>
      <c r="O18" s="2"/>
    </row>
    <row r="19" spans="1:15" ht="16.899999999999999" customHeight="1">
      <c r="A19" t="s">
        <v>24</v>
      </c>
      <c r="B19" s="147">
        <f t="shared" si="0"/>
        <v>8</v>
      </c>
      <c r="C19" s="147">
        <f t="shared" si="1"/>
        <v>4</v>
      </c>
      <c r="D19" s="147">
        <f t="shared" si="4"/>
        <v>4</v>
      </c>
      <c r="E19" s="150"/>
      <c r="F19" s="148">
        <f t="shared" si="2"/>
        <v>4</v>
      </c>
      <c r="G19" s="237">
        <v>1</v>
      </c>
      <c r="H19" s="237">
        <v>3</v>
      </c>
      <c r="I19" s="151"/>
      <c r="J19" s="148">
        <f t="shared" si="3"/>
        <v>4</v>
      </c>
      <c r="K19" s="237">
        <v>3</v>
      </c>
      <c r="L19" s="237">
        <v>1</v>
      </c>
      <c r="M19" s="2"/>
      <c r="N19" s="2"/>
      <c r="O19" s="2"/>
    </row>
    <row r="20" spans="1:15" ht="16.899999999999999" customHeight="1">
      <c r="A20" t="s">
        <v>25</v>
      </c>
      <c r="B20" s="147">
        <f t="shared" si="0"/>
        <v>10</v>
      </c>
      <c r="C20" s="147">
        <f t="shared" si="1"/>
        <v>7</v>
      </c>
      <c r="D20" s="147">
        <f t="shared" si="4"/>
        <v>3</v>
      </c>
      <c r="E20" s="150"/>
      <c r="F20" s="148">
        <f t="shared" si="2"/>
        <v>8</v>
      </c>
      <c r="G20" s="237">
        <v>5</v>
      </c>
      <c r="H20" s="237">
        <v>3</v>
      </c>
      <c r="I20" s="151"/>
      <c r="J20" s="148">
        <f t="shared" si="3"/>
        <v>2</v>
      </c>
      <c r="K20" s="237">
        <v>2</v>
      </c>
      <c r="L20" s="237">
        <v>0</v>
      </c>
      <c r="M20" s="2"/>
      <c r="N20" s="2"/>
      <c r="O20" s="2"/>
    </row>
    <row r="21" spans="1:15" ht="16.899999999999999" customHeight="1">
      <c r="A21" t="s">
        <v>27</v>
      </c>
      <c r="B21" s="147">
        <f t="shared" si="0"/>
        <v>2</v>
      </c>
      <c r="C21" s="147">
        <f t="shared" si="1"/>
        <v>2</v>
      </c>
      <c r="D21" s="147">
        <f t="shared" si="4"/>
        <v>0</v>
      </c>
      <c r="E21" s="150"/>
      <c r="F21" s="148">
        <f t="shared" si="2"/>
        <v>2</v>
      </c>
      <c r="G21" s="237">
        <v>2</v>
      </c>
      <c r="H21" s="237">
        <v>0</v>
      </c>
      <c r="I21" s="151"/>
      <c r="J21" s="148">
        <f t="shared" si="3"/>
        <v>0</v>
      </c>
      <c r="K21" s="237">
        <v>0</v>
      </c>
      <c r="L21" s="237">
        <v>0</v>
      </c>
      <c r="M21" s="2"/>
      <c r="N21" s="2"/>
      <c r="O21" s="2"/>
    </row>
    <row r="22" spans="1:15" ht="16.899999999999999" customHeight="1">
      <c r="A22" t="s">
        <v>28</v>
      </c>
      <c r="B22" s="147">
        <f t="shared" si="0"/>
        <v>5</v>
      </c>
      <c r="C22" s="147">
        <f t="shared" si="1"/>
        <v>5</v>
      </c>
      <c r="D22" s="147">
        <f t="shared" si="4"/>
        <v>0</v>
      </c>
      <c r="E22" s="150"/>
      <c r="F22" s="148">
        <f t="shared" si="2"/>
        <v>1</v>
      </c>
      <c r="G22" s="237">
        <v>1</v>
      </c>
      <c r="H22" s="237">
        <v>0</v>
      </c>
      <c r="I22" s="151"/>
      <c r="J22" s="148">
        <f t="shared" si="3"/>
        <v>4</v>
      </c>
      <c r="K22" s="237">
        <v>4</v>
      </c>
      <c r="L22" s="237">
        <v>0</v>
      </c>
      <c r="M22" s="2"/>
      <c r="N22" s="23"/>
      <c r="O22" s="2"/>
    </row>
    <row r="23" spans="1:15" ht="16.899999999999999" customHeight="1">
      <c r="A23" t="s">
        <v>29</v>
      </c>
      <c r="B23" s="147">
        <f t="shared" si="0"/>
        <v>477</v>
      </c>
      <c r="C23" s="147">
        <f t="shared" si="1"/>
        <v>266</v>
      </c>
      <c r="D23" s="147">
        <f t="shared" si="4"/>
        <v>211</v>
      </c>
      <c r="E23" s="150"/>
      <c r="F23" s="148">
        <f t="shared" si="2"/>
        <v>122</v>
      </c>
      <c r="G23" s="237">
        <v>63</v>
      </c>
      <c r="H23" s="237">
        <v>59</v>
      </c>
      <c r="I23" s="151"/>
      <c r="J23" s="148">
        <f t="shared" si="3"/>
        <v>355</v>
      </c>
      <c r="K23" s="237">
        <v>203</v>
      </c>
      <c r="L23" s="237">
        <v>152</v>
      </c>
      <c r="M23" s="2"/>
      <c r="N23" s="2"/>
      <c r="O23" s="2"/>
    </row>
    <row r="24" spans="1:15" ht="16.899999999999999" customHeight="1">
      <c r="A24" t="s">
        <v>31</v>
      </c>
      <c r="B24" s="147">
        <f t="shared" si="0"/>
        <v>4</v>
      </c>
      <c r="C24" s="147">
        <f t="shared" si="1"/>
        <v>2</v>
      </c>
      <c r="D24" s="147">
        <f t="shared" si="4"/>
        <v>2</v>
      </c>
      <c r="E24" s="150"/>
      <c r="F24" s="148">
        <f t="shared" si="2"/>
        <v>3</v>
      </c>
      <c r="G24" s="237">
        <v>1</v>
      </c>
      <c r="H24" s="237">
        <v>2</v>
      </c>
      <c r="I24" s="151"/>
      <c r="J24" s="148">
        <f t="shared" si="3"/>
        <v>1</v>
      </c>
      <c r="K24" s="237">
        <v>1</v>
      </c>
      <c r="L24" s="237">
        <v>0</v>
      </c>
      <c r="M24" s="2"/>
      <c r="N24" s="2"/>
      <c r="O24" s="2"/>
    </row>
    <row r="25" spans="1:15" ht="16.899999999999999" customHeight="1">
      <c r="A25" t="s">
        <v>32</v>
      </c>
      <c r="B25" s="147">
        <f t="shared" si="0"/>
        <v>1</v>
      </c>
      <c r="C25" s="147">
        <f t="shared" si="1"/>
        <v>0</v>
      </c>
      <c r="D25" s="147">
        <f t="shared" si="4"/>
        <v>1</v>
      </c>
      <c r="E25" s="150"/>
      <c r="F25" s="148">
        <f t="shared" si="2"/>
        <v>1</v>
      </c>
      <c r="G25" s="237">
        <v>0</v>
      </c>
      <c r="H25" s="237">
        <v>1</v>
      </c>
      <c r="I25" s="151"/>
      <c r="J25" s="148">
        <f t="shared" si="3"/>
        <v>0</v>
      </c>
      <c r="K25" s="237">
        <v>0</v>
      </c>
      <c r="L25" s="238">
        <v>0</v>
      </c>
      <c r="M25" s="2"/>
      <c r="N25" s="2"/>
      <c r="O25" s="2"/>
    </row>
    <row r="26" spans="1:15" ht="16.899999999999999" customHeight="1">
      <c r="A26" t="s">
        <v>34</v>
      </c>
      <c r="B26" s="147">
        <f t="shared" si="0"/>
        <v>4</v>
      </c>
      <c r="C26" s="147">
        <f t="shared" si="1"/>
        <v>4</v>
      </c>
      <c r="D26" s="147">
        <f t="shared" si="4"/>
        <v>0</v>
      </c>
      <c r="E26" s="150"/>
      <c r="F26" s="148">
        <f t="shared" si="2"/>
        <v>4</v>
      </c>
      <c r="G26" s="237">
        <v>4</v>
      </c>
      <c r="H26" s="237">
        <v>0</v>
      </c>
      <c r="I26" s="151"/>
      <c r="J26" s="148">
        <f t="shared" si="3"/>
        <v>0</v>
      </c>
      <c r="K26" s="237">
        <v>0</v>
      </c>
      <c r="L26" s="237">
        <v>0</v>
      </c>
      <c r="M26" s="2"/>
      <c r="N26" s="2"/>
      <c r="O26" s="2"/>
    </row>
    <row r="27" spans="1:15" ht="16.899999999999999" customHeight="1">
      <c r="A27" t="s">
        <v>36</v>
      </c>
      <c r="B27" s="147">
        <f t="shared" si="0"/>
        <v>4</v>
      </c>
      <c r="C27" s="147">
        <f t="shared" si="1"/>
        <v>2</v>
      </c>
      <c r="D27" s="147">
        <f t="shared" si="4"/>
        <v>2</v>
      </c>
      <c r="E27" s="150"/>
      <c r="F27" s="148">
        <f t="shared" si="2"/>
        <v>4</v>
      </c>
      <c r="G27" s="237">
        <v>2</v>
      </c>
      <c r="H27" s="237">
        <v>2</v>
      </c>
      <c r="I27" s="151"/>
      <c r="J27" s="148">
        <f t="shared" si="3"/>
        <v>0</v>
      </c>
      <c r="K27" s="237">
        <v>0</v>
      </c>
      <c r="L27" s="237">
        <v>0</v>
      </c>
      <c r="M27" s="2"/>
      <c r="N27" s="2"/>
      <c r="O27" s="2"/>
    </row>
    <row r="28" spans="1:15" ht="16.899999999999999" customHeight="1">
      <c r="A28" t="s">
        <v>37</v>
      </c>
      <c r="B28" s="147">
        <f t="shared" si="0"/>
        <v>1</v>
      </c>
      <c r="C28" s="147">
        <f t="shared" si="1"/>
        <v>1</v>
      </c>
      <c r="D28" s="147">
        <f t="shared" si="4"/>
        <v>0</v>
      </c>
      <c r="E28" s="150"/>
      <c r="F28" s="148">
        <f t="shared" si="2"/>
        <v>1</v>
      </c>
      <c r="G28" s="237">
        <v>1</v>
      </c>
      <c r="H28" s="237">
        <v>0</v>
      </c>
      <c r="I28" s="151"/>
      <c r="J28" s="148">
        <f t="shared" si="3"/>
        <v>0</v>
      </c>
      <c r="K28" s="237">
        <v>0</v>
      </c>
      <c r="L28" s="237">
        <v>0</v>
      </c>
      <c r="M28" s="2"/>
      <c r="N28" s="2"/>
      <c r="O28" s="2"/>
    </row>
    <row r="29" spans="1:15" ht="16.899999999999999" customHeight="1">
      <c r="A29" t="s">
        <v>39</v>
      </c>
      <c r="B29" s="147">
        <f t="shared" si="0"/>
        <v>2</v>
      </c>
      <c r="C29" s="147">
        <f t="shared" si="1"/>
        <v>1</v>
      </c>
      <c r="D29" s="147">
        <f t="shared" si="4"/>
        <v>1</v>
      </c>
      <c r="E29" s="150"/>
      <c r="F29" s="148">
        <f t="shared" si="2"/>
        <v>2</v>
      </c>
      <c r="G29" s="237">
        <v>1</v>
      </c>
      <c r="H29" s="237">
        <v>1</v>
      </c>
      <c r="I29" s="151"/>
      <c r="J29" s="148">
        <f t="shared" si="3"/>
        <v>0</v>
      </c>
      <c r="K29" s="237">
        <v>0</v>
      </c>
      <c r="L29" s="237">
        <v>0</v>
      </c>
      <c r="M29" s="2"/>
      <c r="N29" s="2"/>
      <c r="O29" s="2"/>
    </row>
    <row r="30" spans="1:15" ht="16.899999999999999" customHeight="1">
      <c r="A30" t="s">
        <v>40</v>
      </c>
      <c r="B30" s="147">
        <f t="shared" si="0"/>
        <v>141</v>
      </c>
      <c r="C30" s="147">
        <f t="shared" si="1"/>
        <v>114</v>
      </c>
      <c r="D30" s="147">
        <f t="shared" si="4"/>
        <v>27</v>
      </c>
      <c r="E30" s="150"/>
      <c r="F30" s="148">
        <f t="shared" si="2"/>
        <v>30</v>
      </c>
      <c r="G30" s="237">
        <v>17</v>
      </c>
      <c r="H30" s="237">
        <v>13</v>
      </c>
      <c r="I30" s="151"/>
      <c r="J30" s="148">
        <f t="shared" si="3"/>
        <v>111</v>
      </c>
      <c r="K30" s="237">
        <v>97</v>
      </c>
      <c r="L30" s="237">
        <v>14</v>
      </c>
      <c r="M30" s="2"/>
      <c r="N30" s="2"/>
      <c r="O30" s="2"/>
    </row>
    <row r="31" spans="1:15" ht="16.899999999999999" customHeight="1">
      <c r="A31" t="s">
        <v>41</v>
      </c>
      <c r="B31" s="147">
        <f t="shared" si="0"/>
        <v>5</v>
      </c>
      <c r="C31" s="147">
        <f t="shared" si="1"/>
        <v>1</v>
      </c>
      <c r="D31" s="147">
        <f t="shared" si="4"/>
        <v>4</v>
      </c>
      <c r="E31" s="150"/>
      <c r="F31" s="148">
        <f t="shared" si="2"/>
        <v>2</v>
      </c>
      <c r="G31" s="237">
        <v>0</v>
      </c>
      <c r="H31" s="237">
        <v>2</v>
      </c>
      <c r="I31" s="151"/>
      <c r="J31" s="148">
        <f t="shared" si="3"/>
        <v>3</v>
      </c>
      <c r="K31" s="237">
        <v>1</v>
      </c>
      <c r="L31" s="237">
        <v>2</v>
      </c>
      <c r="M31" s="2"/>
      <c r="N31" s="2"/>
      <c r="O31" s="2"/>
    </row>
    <row r="32" spans="1:15" ht="16.899999999999999" customHeight="1">
      <c r="A32" t="s">
        <v>42</v>
      </c>
      <c r="B32" s="147">
        <f t="shared" si="0"/>
        <v>2</v>
      </c>
      <c r="C32" s="147">
        <f t="shared" si="1"/>
        <v>0</v>
      </c>
      <c r="D32" s="147">
        <f t="shared" si="4"/>
        <v>2</v>
      </c>
      <c r="E32" s="150"/>
      <c r="F32" s="148">
        <f t="shared" si="2"/>
        <v>2</v>
      </c>
      <c r="G32" s="237">
        <v>0</v>
      </c>
      <c r="H32" s="237">
        <v>2</v>
      </c>
      <c r="I32" s="151"/>
      <c r="J32" s="148">
        <f t="shared" si="3"/>
        <v>0</v>
      </c>
      <c r="K32" s="237">
        <v>0</v>
      </c>
      <c r="L32" s="237">
        <v>0</v>
      </c>
      <c r="M32" s="2"/>
      <c r="N32" s="2"/>
      <c r="O32" s="2"/>
    </row>
    <row r="33" spans="1:18" ht="16.899999999999999" customHeight="1">
      <c r="A33" t="s">
        <v>43</v>
      </c>
      <c r="B33" s="147">
        <f t="shared" si="0"/>
        <v>2</v>
      </c>
      <c r="C33" s="147">
        <f t="shared" si="1"/>
        <v>1</v>
      </c>
      <c r="D33" s="147">
        <f t="shared" si="4"/>
        <v>1</v>
      </c>
      <c r="E33" s="150"/>
      <c r="F33" s="148">
        <f t="shared" si="2"/>
        <v>1</v>
      </c>
      <c r="G33" s="237">
        <v>0</v>
      </c>
      <c r="H33" s="237">
        <v>1</v>
      </c>
      <c r="I33" s="151"/>
      <c r="J33" s="148">
        <f t="shared" si="3"/>
        <v>1</v>
      </c>
      <c r="K33" s="237">
        <v>1</v>
      </c>
      <c r="L33" s="237">
        <v>0</v>
      </c>
      <c r="M33" s="2"/>
      <c r="N33" s="2"/>
      <c r="O33" s="2"/>
    </row>
    <row r="34" spans="1:18" ht="16.899999999999999" customHeight="1">
      <c r="A34" t="s">
        <v>45</v>
      </c>
      <c r="B34" s="147">
        <f t="shared" si="0"/>
        <v>2</v>
      </c>
      <c r="C34" s="147">
        <f t="shared" si="1"/>
        <v>0</v>
      </c>
      <c r="D34" s="147">
        <f t="shared" si="4"/>
        <v>2</v>
      </c>
      <c r="E34" s="150"/>
      <c r="F34" s="148">
        <f t="shared" si="2"/>
        <v>2</v>
      </c>
      <c r="G34" s="237">
        <v>0</v>
      </c>
      <c r="H34" s="237">
        <v>2</v>
      </c>
      <c r="I34" s="151"/>
      <c r="J34" s="148">
        <f t="shared" si="3"/>
        <v>0</v>
      </c>
      <c r="K34" s="237">
        <v>0</v>
      </c>
      <c r="L34" s="237">
        <v>0</v>
      </c>
      <c r="M34" s="2"/>
      <c r="N34" s="2"/>
      <c r="O34" s="2"/>
    </row>
    <row r="35" spans="1:18" ht="16.899999999999999" customHeight="1">
      <c r="A35" t="s">
        <v>46</v>
      </c>
      <c r="B35" s="147">
        <f t="shared" si="0"/>
        <v>5</v>
      </c>
      <c r="C35" s="147">
        <f t="shared" si="1"/>
        <v>4</v>
      </c>
      <c r="D35" s="147">
        <f t="shared" si="4"/>
        <v>1</v>
      </c>
      <c r="E35" s="150"/>
      <c r="F35" s="148">
        <f t="shared" si="2"/>
        <v>5</v>
      </c>
      <c r="G35" s="237">
        <v>4</v>
      </c>
      <c r="H35" s="237">
        <v>1</v>
      </c>
      <c r="I35" s="151"/>
      <c r="J35" s="148">
        <f t="shared" si="3"/>
        <v>0</v>
      </c>
      <c r="K35" s="237">
        <v>0</v>
      </c>
      <c r="L35" s="237">
        <v>0</v>
      </c>
      <c r="M35" s="2"/>
      <c r="N35" s="2"/>
      <c r="O35" s="2"/>
    </row>
    <row r="36" spans="1:18" ht="16.899999999999999" customHeight="1">
      <c r="A36" t="s">
        <v>48</v>
      </c>
      <c r="B36" s="147">
        <f t="shared" si="0"/>
        <v>1</v>
      </c>
      <c r="C36" s="147">
        <f t="shared" si="1"/>
        <v>1</v>
      </c>
      <c r="D36" s="147">
        <f t="shared" si="4"/>
        <v>0</v>
      </c>
      <c r="E36" s="150"/>
      <c r="F36" s="148">
        <f t="shared" si="2"/>
        <v>1</v>
      </c>
      <c r="G36" s="237">
        <v>1</v>
      </c>
      <c r="H36" s="237">
        <v>0</v>
      </c>
      <c r="I36" s="151"/>
      <c r="J36" s="148">
        <f t="shared" si="3"/>
        <v>0</v>
      </c>
      <c r="K36" s="237">
        <v>0</v>
      </c>
      <c r="L36" s="237">
        <v>0</v>
      </c>
      <c r="M36" s="2"/>
      <c r="N36" s="2"/>
      <c r="O36" s="2"/>
    </row>
    <row r="37" spans="1:18" ht="16.899999999999999" customHeight="1">
      <c r="A37" t="s">
        <v>52</v>
      </c>
      <c r="B37" s="147">
        <f t="shared" si="0"/>
        <v>1</v>
      </c>
      <c r="C37" s="147">
        <f t="shared" si="1"/>
        <v>1</v>
      </c>
      <c r="D37" s="147">
        <f t="shared" si="4"/>
        <v>0</v>
      </c>
      <c r="E37" s="150"/>
      <c r="F37" s="148">
        <f t="shared" si="2"/>
        <v>1</v>
      </c>
      <c r="G37" s="237">
        <v>1</v>
      </c>
      <c r="H37" s="237">
        <v>0</v>
      </c>
      <c r="I37" s="151"/>
      <c r="J37" s="148">
        <f t="shared" si="3"/>
        <v>0</v>
      </c>
      <c r="K37" s="237">
        <v>0</v>
      </c>
      <c r="L37" s="237">
        <v>0</v>
      </c>
      <c r="M37" s="2"/>
      <c r="N37" s="2"/>
      <c r="O37" s="2"/>
    </row>
    <row r="38" spans="1:18" ht="16.899999999999999" customHeight="1">
      <c r="A38" t="s">
        <v>55</v>
      </c>
      <c r="B38" s="147">
        <f t="shared" si="0"/>
        <v>1</v>
      </c>
      <c r="C38" s="147">
        <f t="shared" si="1"/>
        <v>0</v>
      </c>
      <c r="D38" s="147">
        <f t="shared" si="4"/>
        <v>1</v>
      </c>
      <c r="E38" s="150"/>
      <c r="F38" s="148">
        <f t="shared" si="2"/>
        <v>1</v>
      </c>
      <c r="G38" s="237">
        <v>0</v>
      </c>
      <c r="H38" s="237">
        <v>1</v>
      </c>
      <c r="I38" s="151"/>
      <c r="J38" s="148">
        <f t="shared" si="3"/>
        <v>0</v>
      </c>
      <c r="K38" s="237">
        <v>0</v>
      </c>
      <c r="L38" s="237">
        <v>0</v>
      </c>
      <c r="M38" s="2"/>
      <c r="N38" s="2"/>
      <c r="O38" s="2"/>
    </row>
    <row r="39" spans="1:18" ht="16.899999999999999" customHeight="1">
      <c r="A39" t="s">
        <v>56</v>
      </c>
      <c r="B39" s="147">
        <f t="shared" si="0"/>
        <v>7</v>
      </c>
      <c r="C39" s="147">
        <f t="shared" si="1"/>
        <v>3</v>
      </c>
      <c r="D39" s="147">
        <f t="shared" si="4"/>
        <v>4</v>
      </c>
      <c r="E39" s="150"/>
      <c r="F39" s="148">
        <f t="shared" si="2"/>
        <v>7</v>
      </c>
      <c r="G39" s="237">
        <v>3</v>
      </c>
      <c r="H39" s="237">
        <v>4</v>
      </c>
      <c r="I39" s="151"/>
      <c r="J39" s="148">
        <f t="shared" si="3"/>
        <v>0</v>
      </c>
      <c r="K39" s="237">
        <v>0</v>
      </c>
      <c r="L39" s="237">
        <v>0</v>
      </c>
      <c r="M39" s="2"/>
      <c r="N39" s="2"/>
      <c r="O39" s="2"/>
    </row>
    <row r="40" spans="1:18" ht="16.899999999999999" customHeight="1">
      <c r="A40" t="s">
        <v>59</v>
      </c>
      <c r="B40" s="147">
        <f t="shared" si="0"/>
        <v>1</v>
      </c>
      <c r="C40" s="147">
        <f t="shared" si="1"/>
        <v>1</v>
      </c>
      <c r="D40" s="147">
        <f t="shared" si="4"/>
        <v>0</v>
      </c>
      <c r="E40" s="150"/>
      <c r="F40" s="148">
        <f t="shared" si="2"/>
        <v>1</v>
      </c>
      <c r="G40" s="237">
        <v>1</v>
      </c>
      <c r="H40" s="237">
        <v>0</v>
      </c>
      <c r="I40" s="151"/>
      <c r="J40" s="148">
        <f t="shared" si="3"/>
        <v>0</v>
      </c>
      <c r="K40" s="237">
        <v>0</v>
      </c>
      <c r="L40" s="237">
        <v>0</v>
      </c>
      <c r="M40" s="2"/>
      <c r="N40" s="2"/>
      <c r="O40" s="2"/>
      <c r="P40" s="2"/>
      <c r="Q40" s="2"/>
      <c r="R40" s="2"/>
    </row>
    <row r="41" spans="1:18" ht="16.899999999999999" customHeight="1">
      <c r="A41" t="s">
        <v>485</v>
      </c>
      <c r="B41" s="147">
        <f t="shared" si="0"/>
        <v>1</v>
      </c>
      <c r="C41" s="147">
        <f t="shared" si="1"/>
        <v>1</v>
      </c>
      <c r="D41" s="147">
        <f t="shared" si="4"/>
        <v>0</v>
      </c>
      <c r="E41" s="150"/>
      <c r="F41" s="148">
        <f t="shared" si="2"/>
        <v>1</v>
      </c>
      <c r="G41" s="237">
        <v>1</v>
      </c>
      <c r="H41" s="237">
        <v>0</v>
      </c>
      <c r="I41" s="151"/>
      <c r="J41" s="148">
        <f t="shared" si="3"/>
        <v>0</v>
      </c>
      <c r="K41" s="237">
        <v>0</v>
      </c>
      <c r="L41" s="237">
        <v>0</v>
      </c>
      <c r="M41" s="2"/>
      <c r="N41" s="2"/>
      <c r="O41" s="2"/>
      <c r="P41" s="2"/>
      <c r="Q41" s="2"/>
      <c r="R41" s="2"/>
    </row>
    <row r="42" spans="1:18" ht="16.899999999999999" customHeight="1">
      <c r="A42" t="s">
        <v>61</v>
      </c>
      <c r="B42" s="147">
        <f t="shared" si="0"/>
        <v>46</v>
      </c>
      <c r="C42" s="147">
        <f t="shared" si="1"/>
        <v>17</v>
      </c>
      <c r="D42" s="147">
        <f t="shared" si="4"/>
        <v>29</v>
      </c>
      <c r="E42" s="150"/>
      <c r="F42" s="148">
        <f t="shared" si="2"/>
        <v>46</v>
      </c>
      <c r="G42" s="237">
        <v>17</v>
      </c>
      <c r="H42" s="237">
        <v>29</v>
      </c>
      <c r="I42" s="151"/>
      <c r="J42" s="148">
        <f t="shared" si="3"/>
        <v>0</v>
      </c>
      <c r="K42" s="237">
        <v>0</v>
      </c>
      <c r="L42" s="237">
        <v>0</v>
      </c>
      <c r="M42" s="2"/>
      <c r="N42" s="2"/>
      <c r="O42" s="2"/>
      <c r="P42" s="2"/>
      <c r="Q42" s="2"/>
      <c r="R42" s="2"/>
    </row>
    <row r="43" spans="1:18" ht="16.899999999999999" customHeight="1">
      <c r="A43" t="s">
        <v>63</v>
      </c>
      <c r="B43" s="147">
        <f t="shared" si="0"/>
        <v>445</v>
      </c>
      <c r="C43" s="147">
        <f t="shared" si="1"/>
        <v>244</v>
      </c>
      <c r="D43" s="147">
        <f t="shared" si="4"/>
        <v>201</v>
      </c>
      <c r="E43" s="150"/>
      <c r="F43" s="148">
        <f t="shared" si="2"/>
        <v>445</v>
      </c>
      <c r="G43" s="237">
        <v>244</v>
      </c>
      <c r="H43" s="237">
        <v>201</v>
      </c>
      <c r="I43" s="151"/>
      <c r="J43" s="148">
        <f t="shared" si="3"/>
        <v>0</v>
      </c>
      <c r="K43" s="237">
        <v>0</v>
      </c>
      <c r="L43" s="237">
        <v>0</v>
      </c>
      <c r="M43" s="2"/>
      <c r="N43" s="2"/>
      <c r="O43" s="2"/>
      <c r="P43" s="2"/>
      <c r="Q43" s="2"/>
      <c r="R43" s="2"/>
    </row>
    <row r="44" spans="1:18" ht="16.899999999999999" customHeight="1">
      <c r="A44" t="s">
        <v>64</v>
      </c>
      <c r="B44" s="147">
        <f t="shared" si="0"/>
        <v>61</v>
      </c>
      <c r="C44" s="147">
        <f t="shared" si="1"/>
        <v>48</v>
      </c>
      <c r="D44" s="147">
        <f t="shared" si="4"/>
        <v>13</v>
      </c>
      <c r="E44" s="150"/>
      <c r="F44" s="148">
        <f t="shared" si="2"/>
        <v>61</v>
      </c>
      <c r="G44" s="237">
        <v>48</v>
      </c>
      <c r="H44" s="237">
        <v>13</v>
      </c>
      <c r="I44" s="151"/>
      <c r="J44" s="148">
        <f t="shared" si="3"/>
        <v>0</v>
      </c>
      <c r="K44" s="237">
        <v>0</v>
      </c>
      <c r="L44" s="237">
        <v>0</v>
      </c>
      <c r="M44" s="2"/>
      <c r="N44" s="2"/>
      <c r="O44" s="2"/>
      <c r="P44" s="24"/>
      <c r="Q44" s="24"/>
      <c r="R44" s="24"/>
    </row>
    <row r="45" spans="1:18" ht="16.899999999999999" customHeight="1">
      <c r="A45" t="s">
        <v>65</v>
      </c>
      <c r="B45" s="147">
        <f t="shared" si="0"/>
        <v>76</v>
      </c>
      <c r="C45" s="147">
        <f t="shared" si="1"/>
        <v>50</v>
      </c>
      <c r="D45" s="147">
        <f t="shared" si="4"/>
        <v>26</v>
      </c>
      <c r="E45" s="150"/>
      <c r="F45" s="148">
        <f t="shared" si="2"/>
        <v>76</v>
      </c>
      <c r="G45" s="237">
        <v>50</v>
      </c>
      <c r="H45" s="237">
        <v>26</v>
      </c>
      <c r="I45" s="151"/>
      <c r="J45" s="148">
        <f t="shared" si="3"/>
        <v>0</v>
      </c>
      <c r="K45" s="237">
        <v>0</v>
      </c>
      <c r="L45" s="237">
        <v>0</v>
      </c>
      <c r="M45" s="2"/>
      <c r="N45" s="2"/>
      <c r="O45" s="2"/>
      <c r="P45" s="2"/>
      <c r="Q45" s="2"/>
      <c r="R45" s="2"/>
    </row>
    <row r="46" spans="1:18" ht="16.899999999999999" customHeight="1">
      <c r="A46" t="s">
        <v>66</v>
      </c>
      <c r="B46" s="147">
        <f t="shared" si="0"/>
        <v>25</v>
      </c>
      <c r="C46" s="147">
        <f t="shared" si="1"/>
        <v>17</v>
      </c>
      <c r="D46" s="147">
        <f t="shared" si="4"/>
        <v>8</v>
      </c>
      <c r="E46" s="150"/>
      <c r="F46" s="148">
        <f t="shared" si="2"/>
        <v>25</v>
      </c>
      <c r="G46" s="237">
        <v>17</v>
      </c>
      <c r="H46" s="237">
        <v>8</v>
      </c>
      <c r="I46" s="151"/>
      <c r="J46" s="148">
        <f t="shared" si="3"/>
        <v>0</v>
      </c>
      <c r="K46" s="237">
        <v>0</v>
      </c>
      <c r="L46" s="237">
        <v>0</v>
      </c>
      <c r="M46" s="2"/>
      <c r="N46" s="2"/>
      <c r="O46" s="2"/>
    </row>
    <row r="47" spans="1:18" ht="16.899999999999999" customHeight="1">
      <c r="A47" t="s">
        <v>67</v>
      </c>
      <c r="B47" s="147">
        <f t="shared" si="0"/>
        <v>28</v>
      </c>
      <c r="C47" s="147">
        <f t="shared" si="1"/>
        <v>25</v>
      </c>
      <c r="D47" s="147">
        <f t="shared" si="4"/>
        <v>3</v>
      </c>
      <c r="E47" s="150"/>
      <c r="F47" s="148">
        <f t="shared" si="2"/>
        <v>28</v>
      </c>
      <c r="G47" s="237">
        <v>25</v>
      </c>
      <c r="H47" s="237">
        <v>3</v>
      </c>
      <c r="I47" s="151"/>
      <c r="J47" s="148">
        <f t="shared" si="3"/>
        <v>0</v>
      </c>
      <c r="K47" s="237">
        <v>0</v>
      </c>
      <c r="L47" s="237">
        <v>0</v>
      </c>
      <c r="M47" s="2"/>
      <c r="N47" s="2"/>
      <c r="O47" s="2"/>
    </row>
    <row r="48" spans="1:18" ht="16.899999999999999" customHeight="1">
      <c r="A48" t="s">
        <v>68</v>
      </c>
      <c r="B48" s="147">
        <f t="shared" si="0"/>
        <v>10</v>
      </c>
      <c r="C48" s="147">
        <f t="shared" si="1"/>
        <v>9</v>
      </c>
      <c r="D48" s="147">
        <f t="shared" si="4"/>
        <v>1</v>
      </c>
      <c r="E48" s="150"/>
      <c r="F48" s="148">
        <f t="shared" si="2"/>
        <v>10</v>
      </c>
      <c r="G48" s="237">
        <v>9</v>
      </c>
      <c r="H48" s="237">
        <v>1</v>
      </c>
      <c r="I48" s="151"/>
      <c r="J48" s="148">
        <f t="shared" si="3"/>
        <v>0</v>
      </c>
      <c r="K48" s="237">
        <v>0</v>
      </c>
      <c r="L48" s="237">
        <v>0</v>
      </c>
      <c r="M48" s="2"/>
      <c r="N48" s="2"/>
      <c r="O48" s="2"/>
      <c r="P48" s="2"/>
      <c r="Q48" s="2"/>
      <c r="R48" s="2"/>
    </row>
    <row r="49" spans="1:18" ht="16.899999999999999" customHeight="1">
      <c r="A49" t="s">
        <v>69</v>
      </c>
      <c r="B49" s="147">
        <f t="shared" si="0"/>
        <v>3</v>
      </c>
      <c r="C49" s="147">
        <f t="shared" si="1"/>
        <v>2</v>
      </c>
      <c r="D49" s="147">
        <f t="shared" si="4"/>
        <v>1</v>
      </c>
      <c r="E49" s="150"/>
      <c r="F49" s="148">
        <f t="shared" si="2"/>
        <v>3</v>
      </c>
      <c r="G49" s="237">
        <v>2</v>
      </c>
      <c r="H49" s="237">
        <v>1</v>
      </c>
      <c r="I49" s="151"/>
      <c r="J49" s="148">
        <f t="shared" si="3"/>
        <v>0</v>
      </c>
      <c r="K49" s="237">
        <v>0</v>
      </c>
      <c r="L49" s="237">
        <v>0</v>
      </c>
      <c r="M49" s="2"/>
      <c r="N49" s="2"/>
      <c r="O49" s="2"/>
    </row>
    <row r="50" spans="1:18" ht="16.899999999999999" customHeight="1">
      <c r="A50" t="s">
        <v>71</v>
      </c>
      <c r="B50" s="147">
        <f t="shared" si="0"/>
        <v>10</v>
      </c>
      <c r="C50" s="147">
        <f t="shared" si="1"/>
        <v>8</v>
      </c>
      <c r="D50" s="147">
        <f t="shared" si="4"/>
        <v>2</v>
      </c>
      <c r="E50" s="150"/>
      <c r="F50" s="148">
        <f t="shared" si="2"/>
        <v>10</v>
      </c>
      <c r="G50" s="237">
        <v>8</v>
      </c>
      <c r="H50" s="237">
        <v>2</v>
      </c>
      <c r="I50" s="151"/>
      <c r="J50" s="148">
        <f t="shared" si="3"/>
        <v>0</v>
      </c>
      <c r="K50" s="237">
        <v>0</v>
      </c>
      <c r="L50" s="237">
        <v>0</v>
      </c>
      <c r="M50" s="2"/>
      <c r="N50" s="2"/>
      <c r="O50" s="2"/>
      <c r="P50" s="2"/>
      <c r="Q50" s="2"/>
      <c r="R50" s="2"/>
    </row>
    <row r="51" spans="1:18" ht="16.899999999999999" customHeight="1">
      <c r="A51" t="s">
        <v>72</v>
      </c>
      <c r="B51" s="147">
        <f t="shared" si="0"/>
        <v>79</v>
      </c>
      <c r="C51" s="147">
        <f t="shared" si="1"/>
        <v>68</v>
      </c>
      <c r="D51" s="147">
        <f t="shared" si="4"/>
        <v>11</v>
      </c>
      <c r="E51" s="150"/>
      <c r="F51" s="148">
        <f t="shared" si="2"/>
        <v>79</v>
      </c>
      <c r="G51" s="237">
        <v>68</v>
      </c>
      <c r="H51" s="237">
        <v>11</v>
      </c>
      <c r="I51" s="151"/>
      <c r="J51" s="148">
        <f t="shared" si="3"/>
        <v>0</v>
      </c>
      <c r="K51" s="237">
        <v>0</v>
      </c>
      <c r="L51" s="237">
        <v>0</v>
      </c>
      <c r="M51" s="2"/>
      <c r="N51" s="23"/>
      <c r="O51" s="2"/>
    </row>
    <row r="52" spans="1:18" ht="16.899999999999999" customHeight="1">
      <c r="A52" t="s">
        <v>73</v>
      </c>
      <c r="B52" s="147">
        <f t="shared" si="0"/>
        <v>36</v>
      </c>
      <c r="C52" s="147">
        <f t="shared" si="1"/>
        <v>24</v>
      </c>
      <c r="D52" s="147">
        <f t="shared" si="4"/>
        <v>12</v>
      </c>
      <c r="E52" s="150"/>
      <c r="F52" s="148">
        <f t="shared" si="2"/>
        <v>36</v>
      </c>
      <c r="G52" s="237">
        <v>24</v>
      </c>
      <c r="H52" s="237">
        <v>12</v>
      </c>
      <c r="I52" s="151"/>
      <c r="J52" s="148">
        <f t="shared" si="3"/>
        <v>0</v>
      </c>
      <c r="K52" s="237">
        <v>0</v>
      </c>
      <c r="L52" s="237">
        <v>0</v>
      </c>
      <c r="M52" s="2"/>
      <c r="N52" s="23"/>
      <c r="O52" s="2"/>
    </row>
    <row r="53" spans="1:18" ht="16.899999999999999" customHeight="1">
      <c r="A53" t="s">
        <v>74</v>
      </c>
      <c r="B53" s="147">
        <f t="shared" si="0"/>
        <v>41</v>
      </c>
      <c r="C53" s="147">
        <f t="shared" si="1"/>
        <v>26</v>
      </c>
      <c r="D53" s="147">
        <f t="shared" si="4"/>
        <v>15</v>
      </c>
      <c r="E53" s="150"/>
      <c r="F53" s="148">
        <f t="shared" si="2"/>
        <v>41</v>
      </c>
      <c r="G53" s="237">
        <v>26</v>
      </c>
      <c r="H53" s="237">
        <v>15</v>
      </c>
      <c r="I53" s="151"/>
      <c r="J53" s="148">
        <f t="shared" si="3"/>
        <v>0</v>
      </c>
      <c r="K53" s="237">
        <v>0</v>
      </c>
      <c r="L53" s="237">
        <v>0</v>
      </c>
      <c r="M53" s="2"/>
      <c r="N53" s="2"/>
      <c r="O53" s="2"/>
      <c r="P53" s="2"/>
      <c r="Q53" s="2"/>
      <c r="R53" s="2"/>
    </row>
    <row r="54" spans="1:18" ht="16.899999999999999" customHeight="1">
      <c r="A54" t="s">
        <v>75</v>
      </c>
      <c r="B54" s="147">
        <f t="shared" si="0"/>
        <v>49</v>
      </c>
      <c r="C54" s="147">
        <f t="shared" si="1"/>
        <v>41</v>
      </c>
      <c r="D54" s="147">
        <f t="shared" si="4"/>
        <v>8</v>
      </c>
      <c r="E54" s="150"/>
      <c r="F54" s="148">
        <f t="shared" si="2"/>
        <v>49</v>
      </c>
      <c r="G54" s="237">
        <v>41</v>
      </c>
      <c r="H54" s="237">
        <v>8</v>
      </c>
      <c r="I54" s="151"/>
      <c r="J54" s="148">
        <f t="shared" si="3"/>
        <v>0</v>
      </c>
      <c r="K54" s="237">
        <v>0</v>
      </c>
      <c r="L54" s="237">
        <v>0</v>
      </c>
      <c r="M54" s="2"/>
      <c r="N54" s="23"/>
      <c r="O54" s="2"/>
    </row>
    <row r="55" spans="1:18" ht="16.899999999999999" customHeight="1">
      <c r="A55" t="s">
        <v>76</v>
      </c>
      <c r="B55" s="147">
        <f t="shared" si="0"/>
        <v>19</v>
      </c>
      <c r="C55" s="147">
        <f t="shared" si="1"/>
        <v>11</v>
      </c>
      <c r="D55" s="147">
        <f t="shared" si="4"/>
        <v>8</v>
      </c>
      <c r="E55" s="150"/>
      <c r="F55" s="148">
        <f t="shared" si="2"/>
        <v>17</v>
      </c>
      <c r="G55" s="237">
        <v>11</v>
      </c>
      <c r="H55" s="237">
        <v>6</v>
      </c>
      <c r="I55" s="151"/>
      <c r="J55" s="148">
        <f t="shared" si="3"/>
        <v>2</v>
      </c>
      <c r="K55" s="237">
        <v>0</v>
      </c>
      <c r="L55" s="237">
        <v>2</v>
      </c>
      <c r="M55" s="2"/>
      <c r="N55" s="23"/>
      <c r="O55" s="2"/>
    </row>
    <row r="56" spans="1:18" ht="16.899999999999999" customHeight="1">
      <c r="A56" t="s">
        <v>77</v>
      </c>
      <c r="B56" s="147">
        <f t="shared" si="0"/>
        <v>23</v>
      </c>
      <c r="C56" s="147">
        <f t="shared" si="1"/>
        <v>13</v>
      </c>
      <c r="D56" s="147">
        <f t="shared" si="4"/>
        <v>10</v>
      </c>
      <c r="E56" s="150"/>
      <c r="F56" s="148">
        <f t="shared" si="2"/>
        <v>17</v>
      </c>
      <c r="G56" s="237">
        <v>13</v>
      </c>
      <c r="H56" s="237">
        <v>4</v>
      </c>
      <c r="I56" s="151"/>
      <c r="J56" s="148">
        <f t="shared" si="3"/>
        <v>6</v>
      </c>
      <c r="K56" s="237">
        <v>0</v>
      </c>
      <c r="L56" s="237">
        <v>6</v>
      </c>
      <c r="M56" s="2"/>
      <c r="N56" s="23"/>
      <c r="O56" s="2"/>
    </row>
    <row r="57" spans="1:18" ht="16.899999999999999" customHeight="1">
      <c r="A57" t="s">
        <v>78</v>
      </c>
      <c r="B57" s="147">
        <f t="shared" si="0"/>
        <v>5</v>
      </c>
      <c r="C57" s="147">
        <f t="shared" si="1"/>
        <v>2</v>
      </c>
      <c r="D57" s="147">
        <f t="shared" si="4"/>
        <v>3</v>
      </c>
      <c r="E57" s="150"/>
      <c r="F57" s="148">
        <f t="shared" si="2"/>
        <v>5</v>
      </c>
      <c r="G57" s="237">
        <v>2</v>
      </c>
      <c r="H57" s="237">
        <v>3</v>
      </c>
      <c r="I57" s="151"/>
      <c r="J57" s="148">
        <f t="shared" si="3"/>
        <v>0</v>
      </c>
      <c r="K57" s="237">
        <v>0</v>
      </c>
      <c r="L57" s="237">
        <v>0</v>
      </c>
      <c r="M57" s="2"/>
      <c r="N57" s="2"/>
      <c r="O57" s="2"/>
      <c r="P57" s="2"/>
      <c r="Q57" s="2"/>
      <c r="R57" s="2"/>
    </row>
    <row r="58" spans="1:18" ht="16.899999999999999" customHeight="1">
      <c r="A58" t="s">
        <v>79</v>
      </c>
      <c r="B58" s="147">
        <f t="shared" si="0"/>
        <v>24</v>
      </c>
      <c r="C58" s="147">
        <f t="shared" si="1"/>
        <v>16</v>
      </c>
      <c r="D58" s="147">
        <f t="shared" si="4"/>
        <v>8</v>
      </c>
      <c r="E58" s="150"/>
      <c r="F58" s="148">
        <f t="shared" si="2"/>
        <v>24</v>
      </c>
      <c r="G58" s="237">
        <v>16</v>
      </c>
      <c r="H58" s="237">
        <v>8</v>
      </c>
      <c r="I58" s="151"/>
      <c r="J58" s="148">
        <f t="shared" si="3"/>
        <v>0</v>
      </c>
      <c r="K58" s="237">
        <v>0</v>
      </c>
      <c r="L58" s="237">
        <v>0</v>
      </c>
      <c r="M58" s="2"/>
      <c r="N58" s="2"/>
      <c r="O58" s="2"/>
      <c r="P58" s="2"/>
      <c r="Q58" s="2"/>
      <c r="R58" s="2"/>
    </row>
    <row r="59" spans="1:18" ht="16.899999999999999" customHeight="1">
      <c r="A59" t="s">
        <v>80</v>
      </c>
      <c r="B59" s="147">
        <f t="shared" si="0"/>
        <v>26</v>
      </c>
      <c r="C59" s="147">
        <f t="shared" si="1"/>
        <v>7</v>
      </c>
      <c r="D59" s="147">
        <f t="shared" si="4"/>
        <v>19</v>
      </c>
      <c r="E59" s="150"/>
      <c r="F59" s="148">
        <f t="shared" si="2"/>
        <v>25</v>
      </c>
      <c r="G59" s="237">
        <v>7</v>
      </c>
      <c r="H59" s="237">
        <v>18</v>
      </c>
      <c r="I59" s="151"/>
      <c r="J59" s="148">
        <f t="shared" si="3"/>
        <v>1</v>
      </c>
      <c r="K59" s="237">
        <v>0</v>
      </c>
      <c r="L59" s="237">
        <v>1</v>
      </c>
      <c r="M59" s="2"/>
      <c r="N59" s="23"/>
      <c r="O59" s="2"/>
    </row>
    <row r="60" spans="1:18" ht="16.899999999999999" customHeight="1">
      <c r="A60" t="s">
        <v>81</v>
      </c>
      <c r="B60" s="147">
        <f t="shared" si="0"/>
        <v>13</v>
      </c>
      <c r="C60" s="147">
        <f t="shared" si="1"/>
        <v>7</v>
      </c>
      <c r="D60" s="147">
        <f t="shared" si="4"/>
        <v>6</v>
      </c>
      <c r="E60" s="150"/>
      <c r="F60" s="148">
        <f t="shared" si="2"/>
        <v>13</v>
      </c>
      <c r="G60" s="237">
        <v>7</v>
      </c>
      <c r="H60" s="237">
        <v>6</v>
      </c>
      <c r="I60" s="151"/>
      <c r="J60" s="148">
        <f t="shared" si="3"/>
        <v>0</v>
      </c>
      <c r="K60" s="237">
        <v>0</v>
      </c>
      <c r="L60" s="237">
        <v>0</v>
      </c>
      <c r="M60" s="2"/>
      <c r="N60" s="23"/>
      <c r="O60" s="2"/>
      <c r="P60" s="2"/>
      <c r="Q60" s="2"/>
      <c r="R60" s="2"/>
    </row>
    <row r="61" spans="1:18" ht="16.899999999999999" customHeight="1">
      <c r="A61" t="s">
        <v>82</v>
      </c>
      <c r="B61" s="147">
        <f t="shared" si="0"/>
        <v>5</v>
      </c>
      <c r="C61" s="147">
        <f t="shared" si="1"/>
        <v>3</v>
      </c>
      <c r="D61" s="147">
        <f t="shared" si="4"/>
        <v>2</v>
      </c>
      <c r="E61" s="150"/>
      <c r="F61" s="148">
        <f t="shared" si="2"/>
        <v>5</v>
      </c>
      <c r="G61" s="237">
        <v>3</v>
      </c>
      <c r="H61" s="237">
        <v>2</v>
      </c>
      <c r="I61" s="151"/>
      <c r="J61" s="148">
        <f t="shared" si="3"/>
        <v>0</v>
      </c>
      <c r="K61" s="237">
        <v>0</v>
      </c>
      <c r="L61" s="237">
        <v>0</v>
      </c>
      <c r="M61" s="2"/>
      <c r="N61" s="23"/>
      <c r="O61" s="2"/>
      <c r="P61" s="2"/>
      <c r="Q61" s="2"/>
      <c r="R61" s="2"/>
    </row>
    <row r="62" spans="1:18" ht="16.899999999999999" customHeight="1">
      <c r="A62" t="s">
        <v>83</v>
      </c>
      <c r="B62" s="147">
        <f t="shared" si="0"/>
        <v>1</v>
      </c>
      <c r="C62" s="147">
        <f t="shared" si="1"/>
        <v>1</v>
      </c>
      <c r="D62" s="147">
        <f t="shared" si="4"/>
        <v>0</v>
      </c>
      <c r="E62" s="150"/>
      <c r="F62" s="148">
        <f t="shared" si="2"/>
        <v>1</v>
      </c>
      <c r="G62" s="237">
        <v>1</v>
      </c>
      <c r="H62" s="237">
        <v>0</v>
      </c>
      <c r="I62" s="151"/>
      <c r="J62" s="148">
        <f t="shared" si="3"/>
        <v>0</v>
      </c>
      <c r="K62" s="237">
        <v>0</v>
      </c>
      <c r="L62" s="237">
        <v>0</v>
      </c>
      <c r="M62" s="2"/>
      <c r="N62" s="23"/>
      <c r="O62" s="2"/>
      <c r="P62" s="2"/>
      <c r="Q62" s="2"/>
      <c r="R62" s="2"/>
    </row>
    <row r="63" spans="1:18" ht="16.899999999999999" customHeight="1">
      <c r="A63" t="s">
        <v>85</v>
      </c>
      <c r="B63" s="147">
        <f t="shared" si="0"/>
        <v>413</v>
      </c>
      <c r="C63" s="147">
        <f t="shared" si="1"/>
        <v>78</v>
      </c>
      <c r="D63" s="147">
        <f t="shared" si="4"/>
        <v>335</v>
      </c>
      <c r="E63" s="150"/>
      <c r="F63" s="148">
        <f t="shared" si="2"/>
        <v>79</v>
      </c>
      <c r="G63" s="237">
        <v>38</v>
      </c>
      <c r="H63" s="237">
        <v>41</v>
      </c>
      <c r="I63" s="151"/>
      <c r="J63" s="148">
        <f t="shared" si="3"/>
        <v>334</v>
      </c>
      <c r="K63" s="237">
        <v>40</v>
      </c>
      <c r="L63" s="237">
        <v>294</v>
      </c>
      <c r="M63" s="2"/>
      <c r="N63" s="23"/>
      <c r="O63" s="2"/>
      <c r="P63" s="2"/>
      <c r="Q63" s="2"/>
      <c r="R63" s="2"/>
    </row>
    <row r="64" spans="1:18" ht="16.899999999999999" customHeight="1">
      <c r="A64" t="s">
        <v>86</v>
      </c>
      <c r="B64" s="147">
        <f t="shared" si="0"/>
        <v>8</v>
      </c>
      <c r="C64" s="147">
        <f t="shared" si="1"/>
        <v>0</v>
      </c>
      <c r="D64" s="147">
        <f t="shared" si="4"/>
        <v>8</v>
      </c>
      <c r="E64" s="150"/>
      <c r="F64" s="148">
        <f t="shared" si="2"/>
        <v>5</v>
      </c>
      <c r="G64" s="237">
        <v>0</v>
      </c>
      <c r="H64" s="237">
        <v>5</v>
      </c>
      <c r="I64" s="151"/>
      <c r="J64" s="148">
        <f t="shared" si="3"/>
        <v>3</v>
      </c>
      <c r="K64" s="237">
        <v>0</v>
      </c>
      <c r="L64" s="237">
        <v>3</v>
      </c>
      <c r="M64" s="2"/>
      <c r="N64" s="23"/>
      <c r="O64" s="2"/>
      <c r="P64" s="2"/>
      <c r="Q64" s="2"/>
      <c r="R64" s="2"/>
    </row>
    <row r="65" spans="1:18" ht="16.899999999999999" customHeight="1">
      <c r="A65" t="s">
        <v>87</v>
      </c>
      <c r="B65" s="147">
        <f t="shared" si="0"/>
        <v>6</v>
      </c>
      <c r="C65" s="147">
        <f t="shared" si="1"/>
        <v>2</v>
      </c>
      <c r="D65" s="147">
        <f t="shared" si="4"/>
        <v>4</v>
      </c>
      <c r="E65" s="150"/>
      <c r="F65" s="148">
        <f t="shared" si="2"/>
        <v>1</v>
      </c>
      <c r="G65" s="237">
        <v>1</v>
      </c>
      <c r="H65" s="237">
        <v>0</v>
      </c>
      <c r="I65" s="151"/>
      <c r="J65" s="148">
        <f t="shared" si="3"/>
        <v>5</v>
      </c>
      <c r="K65" s="237">
        <v>1</v>
      </c>
      <c r="L65" s="237">
        <v>4</v>
      </c>
      <c r="M65" s="2"/>
      <c r="N65" s="23"/>
      <c r="O65" s="2"/>
    </row>
    <row r="66" spans="1:18" ht="16.899999999999999" customHeight="1">
      <c r="A66" t="s">
        <v>88</v>
      </c>
      <c r="B66" s="147">
        <f t="shared" si="0"/>
        <v>22</v>
      </c>
      <c r="C66" s="147">
        <f t="shared" si="1"/>
        <v>17</v>
      </c>
      <c r="D66" s="147">
        <f t="shared" si="4"/>
        <v>5</v>
      </c>
      <c r="E66" s="150"/>
      <c r="F66" s="148">
        <f t="shared" si="2"/>
        <v>22</v>
      </c>
      <c r="G66" s="237">
        <v>17</v>
      </c>
      <c r="H66" s="237">
        <v>5</v>
      </c>
      <c r="I66" s="151"/>
      <c r="J66" s="148">
        <f t="shared" si="3"/>
        <v>0</v>
      </c>
      <c r="K66" s="237">
        <v>0</v>
      </c>
      <c r="L66" s="237">
        <v>0</v>
      </c>
      <c r="M66" s="2"/>
      <c r="N66" s="23"/>
      <c r="O66" s="2"/>
      <c r="P66" s="2"/>
      <c r="Q66" s="2"/>
      <c r="R66" s="2"/>
    </row>
    <row r="67" spans="1:18" ht="16.899999999999999" customHeight="1">
      <c r="A67" t="s">
        <v>89</v>
      </c>
      <c r="B67" s="147">
        <f t="shared" si="0"/>
        <v>66</v>
      </c>
      <c r="C67" s="147">
        <f t="shared" si="1"/>
        <v>24</v>
      </c>
      <c r="D67" s="147">
        <f t="shared" si="4"/>
        <v>42</v>
      </c>
      <c r="E67" s="150"/>
      <c r="F67" s="148">
        <f t="shared" si="2"/>
        <v>51</v>
      </c>
      <c r="G67" s="237">
        <v>17</v>
      </c>
      <c r="H67" s="237">
        <v>34</v>
      </c>
      <c r="I67" s="151"/>
      <c r="J67" s="148">
        <f t="shared" si="3"/>
        <v>15</v>
      </c>
      <c r="K67" s="237">
        <v>7</v>
      </c>
      <c r="L67" s="237">
        <v>8</v>
      </c>
      <c r="M67" s="2"/>
      <c r="N67" s="23"/>
      <c r="O67" s="2"/>
    </row>
    <row r="68" spans="1:18" ht="16.899999999999999" customHeight="1">
      <c r="A68" t="s">
        <v>90</v>
      </c>
      <c r="B68" s="147">
        <f t="shared" si="0"/>
        <v>12</v>
      </c>
      <c r="C68" s="147">
        <f t="shared" si="1"/>
        <v>5</v>
      </c>
      <c r="D68" s="147">
        <f t="shared" si="4"/>
        <v>7</v>
      </c>
      <c r="E68" s="150"/>
      <c r="F68" s="148">
        <f t="shared" si="2"/>
        <v>11</v>
      </c>
      <c r="G68" s="237">
        <v>4</v>
      </c>
      <c r="H68" s="237">
        <v>7</v>
      </c>
      <c r="I68" s="151"/>
      <c r="J68" s="148">
        <f t="shared" si="3"/>
        <v>1</v>
      </c>
      <c r="K68" s="237">
        <v>1</v>
      </c>
      <c r="L68" s="237">
        <v>0</v>
      </c>
      <c r="M68" s="2"/>
      <c r="N68" s="23"/>
      <c r="O68" s="2"/>
      <c r="P68" s="2"/>
      <c r="Q68" s="2"/>
      <c r="R68" s="2"/>
    </row>
    <row r="69" spans="1:18" ht="16.899999999999999" customHeight="1">
      <c r="A69" t="s">
        <v>91</v>
      </c>
      <c r="B69" s="147">
        <f t="shared" si="0"/>
        <v>4</v>
      </c>
      <c r="C69" s="147">
        <f t="shared" si="1"/>
        <v>1</v>
      </c>
      <c r="D69" s="147">
        <f t="shared" si="4"/>
        <v>3</v>
      </c>
      <c r="E69" s="150"/>
      <c r="F69" s="148">
        <f t="shared" si="2"/>
        <v>3</v>
      </c>
      <c r="G69" s="237">
        <v>1</v>
      </c>
      <c r="H69" s="237">
        <v>2</v>
      </c>
      <c r="I69" s="151"/>
      <c r="J69" s="148">
        <f t="shared" si="3"/>
        <v>1</v>
      </c>
      <c r="K69" s="237">
        <v>0</v>
      </c>
      <c r="L69" s="237">
        <v>1</v>
      </c>
      <c r="M69" s="2"/>
      <c r="N69" s="23"/>
      <c r="O69" s="2"/>
      <c r="P69" s="2"/>
      <c r="Q69" s="2"/>
      <c r="R69" s="2"/>
    </row>
    <row r="70" spans="1:18" ht="16.899999999999999" customHeight="1">
      <c r="A70" t="s">
        <v>92</v>
      </c>
      <c r="B70" s="147">
        <f t="shared" si="0"/>
        <v>2</v>
      </c>
      <c r="C70" s="147">
        <f t="shared" si="1"/>
        <v>1</v>
      </c>
      <c r="D70" s="147">
        <f t="shared" si="4"/>
        <v>1</v>
      </c>
      <c r="E70" s="150"/>
      <c r="F70" s="148">
        <f t="shared" si="2"/>
        <v>1</v>
      </c>
      <c r="G70" s="237">
        <v>0</v>
      </c>
      <c r="H70" s="237">
        <v>1</v>
      </c>
      <c r="I70" s="151"/>
      <c r="J70" s="148">
        <f t="shared" si="3"/>
        <v>1</v>
      </c>
      <c r="K70" s="237">
        <v>1</v>
      </c>
      <c r="L70" s="237">
        <v>0</v>
      </c>
      <c r="M70" s="2"/>
      <c r="N70" s="23"/>
      <c r="O70" s="2"/>
    </row>
    <row r="71" spans="1:18" ht="16.899999999999999" customHeight="1">
      <c r="A71" t="s">
        <v>93</v>
      </c>
      <c r="B71" s="147">
        <f t="shared" si="0"/>
        <v>361</v>
      </c>
      <c r="C71" s="147">
        <f t="shared" si="1"/>
        <v>196</v>
      </c>
      <c r="D71" s="147">
        <f t="shared" si="4"/>
        <v>165</v>
      </c>
      <c r="E71" s="150"/>
      <c r="F71" s="148">
        <f t="shared" si="2"/>
        <v>213</v>
      </c>
      <c r="G71" s="237">
        <v>74</v>
      </c>
      <c r="H71" s="237">
        <v>139</v>
      </c>
      <c r="I71" s="151"/>
      <c r="J71" s="148">
        <f t="shared" si="3"/>
        <v>148</v>
      </c>
      <c r="K71" s="237">
        <v>122</v>
      </c>
      <c r="L71" s="237">
        <v>26</v>
      </c>
      <c r="M71" s="2"/>
      <c r="N71" s="23"/>
      <c r="O71" s="2"/>
    </row>
    <row r="72" spans="1:18" ht="16.899999999999999" customHeight="1">
      <c r="A72" t="s">
        <v>94</v>
      </c>
      <c r="B72" s="147">
        <f t="shared" si="0"/>
        <v>2</v>
      </c>
      <c r="C72" s="147">
        <f t="shared" si="1"/>
        <v>2</v>
      </c>
      <c r="D72" s="147">
        <f t="shared" si="4"/>
        <v>0</v>
      </c>
      <c r="E72" s="150"/>
      <c r="F72" s="148">
        <f t="shared" si="2"/>
        <v>2</v>
      </c>
      <c r="G72" s="237">
        <v>2</v>
      </c>
      <c r="H72" s="237">
        <v>0</v>
      </c>
      <c r="I72" s="151"/>
      <c r="J72" s="148">
        <f t="shared" si="3"/>
        <v>0</v>
      </c>
      <c r="K72" s="237">
        <v>0</v>
      </c>
      <c r="L72" s="237">
        <v>0</v>
      </c>
      <c r="M72" s="2"/>
      <c r="N72" s="23"/>
      <c r="O72" s="2"/>
      <c r="P72" s="2"/>
      <c r="Q72" s="2"/>
      <c r="R72" s="2"/>
    </row>
    <row r="73" spans="1:18" ht="16.899999999999999" customHeight="1">
      <c r="A73" t="s">
        <v>95</v>
      </c>
      <c r="B73" s="147">
        <f t="shared" si="0"/>
        <v>40</v>
      </c>
      <c r="C73" s="147">
        <f t="shared" si="1"/>
        <v>22</v>
      </c>
      <c r="D73" s="147">
        <f t="shared" si="4"/>
        <v>18</v>
      </c>
      <c r="E73" s="150"/>
      <c r="F73" s="148">
        <f t="shared" si="2"/>
        <v>37</v>
      </c>
      <c r="G73" s="237">
        <v>21</v>
      </c>
      <c r="H73" s="237">
        <v>16</v>
      </c>
      <c r="I73" s="151"/>
      <c r="J73" s="148">
        <f t="shared" si="3"/>
        <v>3</v>
      </c>
      <c r="K73" s="237">
        <v>1</v>
      </c>
      <c r="L73" s="237">
        <v>2</v>
      </c>
      <c r="M73" s="2"/>
      <c r="N73" s="23"/>
      <c r="O73" s="2"/>
    </row>
    <row r="74" spans="1:18" ht="16.899999999999999" customHeight="1">
      <c r="A74" t="s">
        <v>97</v>
      </c>
      <c r="B74" s="147">
        <f t="shared" ref="B74:B104" si="5">F74+J74</f>
        <v>81</v>
      </c>
      <c r="C74" s="147">
        <f t="shared" ref="C74:C104" si="6">G74+K74</f>
        <v>48</v>
      </c>
      <c r="D74" s="147">
        <f t="shared" ref="D74:D104" si="7">H74+L74</f>
        <v>33</v>
      </c>
      <c r="E74" s="150"/>
      <c r="F74" s="148">
        <f t="shared" ref="F74:F104" si="8">SUM(G74:H74)</f>
        <v>66</v>
      </c>
      <c r="G74" s="237">
        <v>37</v>
      </c>
      <c r="H74" s="237">
        <v>29</v>
      </c>
      <c r="I74" s="151"/>
      <c r="J74" s="148">
        <f t="shared" ref="J74:J104" si="9">SUM(K74:L74)</f>
        <v>15</v>
      </c>
      <c r="K74" s="237">
        <v>11</v>
      </c>
      <c r="L74" s="237">
        <v>4</v>
      </c>
      <c r="M74" s="2"/>
      <c r="N74" s="23"/>
      <c r="O74" s="2"/>
      <c r="P74" s="2"/>
      <c r="Q74" s="2"/>
      <c r="R74" s="2"/>
    </row>
    <row r="75" spans="1:18" ht="16.899999999999999" customHeight="1">
      <c r="A75" t="s">
        <v>98</v>
      </c>
      <c r="B75" s="147">
        <f t="shared" si="5"/>
        <v>4</v>
      </c>
      <c r="C75" s="147">
        <f t="shared" si="6"/>
        <v>3</v>
      </c>
      <c r="D75" s="147">
        <f t="shared" si="7"/>
        <v>1</v>
      </c>
      <c r="E75" s="150"/>
      <c r="F75" s="148">
        <f t="shared" si="8"/>
        <v>4</v>
      </c>
      <c r="G75" s="237">
        <v>3</v>
      </c>
      <c r="H75" s="237">
        <v>1</v>
      </c>
      <c r="I75" s="151"/>
      <c r="J75" s="148">
        <f t="shared" si="9"/>
        <v>0</v>
      </c>
      <c r="K75" s="237">
        <v>0</v>
      </c>
      <c r="L75" s="237">
        <v>0</v>
      </c>
      <c r="M75" s="2"/>
      <c r="N75" s="23"/>
      <c r="O75" s="2"/>
    </row>
    <row r="76" spans="1:18" ht="16.899999999999999" customHeight="1">
      <c r="A76" t="s">
        <v>100</v>
      </c>
      <c r="B76" s="147">
        <f t="shared" si="5"/>
        <v>210</v>
      </c>
      <c r="C76" s="147">
        <f t="shared" si="6"/>
        <v>76</v>
      </c>
      <c r="D76" s="147">
        <f t="shared" si="7"/>
        <v>134</v>
      </c>
      <c r="E76" s="150"/>
      <c r="F76" s="148">
        <f t="shared" si="8"/>
        <v>74</v>
      </c>
      <c r="G76" s="237">
        <v>35</v>
      </c>
      <c r="H76" s="237">
        <v>39</v>
      </c>
      <c r="I76" s="151"/>
      <c r="J76" s="148">
        <f t="shared" si="9"/>
        <v>136</v>
      </c>
      <c r="K76" s="237">
        <v>41</v>
      </c>
      <c r="L76" s="237">
        <v>95</v>
      </c>
      <c r="M76" s="2"/>
      <c r="N76" s="23"/>
      <c r="O76" s="2"/>
      <c r="P76" s="2"/>
      <c r="Q76" s="2"/>
      <c r="R76" s="2"/>
    </row>
    <row r="77" spans="1:18" ht="16.899999999999999" customHeight="1">
      <c r="A77" t="s">
        <v>101</v>
      </c>
      <c r="B77" s="147">
        <f t="shared" si="5"/>
        <v>554</v>
      </c>
      <c r="C77" s="147">
        <f t="shared" si="6"/>
        <v>169</v>
      </c>
      <c r="D77" s="147">
        <f t="shared" si="7"/>
        <v>385</v>
      </c>
      <c r="E77" s="150"/>
      <c r="F77" s="148">
        <f t="shared" si="8"/>
        <v>144</v>
      </c>
      <c r="G77" s="237">
        <v>42</v>
      </c>
      <c r="H77" s="237">
        <v>102</v>
      </c>
      <c r="I77" s="151"/>
      <c r="J77" s="148">
        <f t="shared" si="9"/>
        <v>410</v>
      </c>
      <c r="K77" s="237">
        <v>127</v>
      </c>
      <c r="L77" s="237">
        <v>283</v>
      </c>
      <c r="M77" s="2"/>
      <c r="N77" s="23"/>
      <c r="O77" s="2"/>
    </row>
    <row r="78" spans="1:18" ht="16.899999999999999" customHeight="1">
      <c r="A78" t="s">
        <v>102</v>
      </c>
      <c r="B78" s="147">
        <f t="shared" si="5"/>
        <v>3226</v>
      </c>
      <c r="C78" s="147">
        <f t="shared" si="6"/>
        <v>1098</v>
      </c>
      <c r="D78" s="147">
        <f t="shared" si="7"/>
        <v>2128</v>
      </c>
      <c r="E78" s="150"/>
      <c r="F78" s="148">
        <f t="shared" si="8"/>
        <v>959</v>
      </c>
      <c r="G78" s="237">
        <v>329</v>
      </c>
      <c r="H78" s="237">
        <v>630</v>
      </c>
      <c r="I78" s="151"/>
      <c r="J78" s="148">
        <f t="shared" si="9"/>
        <v>2267</v>
      </c>
      <c r="K78" s="237">
        <v>769</v>
      </c>
      <c r="L78" s="237">
        <v>1498</v>
      </c>
      <c r="M78" s="2"/>
      <c r="N78" s="23"/>
      <c r="O78" s="2"/>
    </row>
    <row r="79" spans="1:18" s="2" customFormat="1">
      <c r="A79" t="s">
        <v>103</v>
      </c>
      <c r="B79" s="147">
        <f t="shared" si="5"/>
        <v>1187</v>
      </c>
      <c r="C79" s="147">
        <f t="shared" si="6"/>
        <v>441</v>
      </c>
      <c r="D79" s="147">
        <f t="shared" si="7"/>
        <v>746</v>
      </c>
      <c r="E79" s="150"/>
      <c r="F79" s="148">
        <f t="shared" si="8"/>
        <v>611</v>
      </c>
      <c r="G79" s="237">
        <v>254</v>
      </c>
      <c r="H79" s="237">
        <v>357</v>
      </c>
      <c r="I79" s="151"/>
      <c r="J79" s="148">
        <f t="shared" si="9"/>
        <v>576</v>
      </c>
      <c r="K79" s="237">
        <v>187</v>
      </c>
      <c r="L79" s="237">
        <v>389</v>
      </c>
      <c r="N79" s="23"/>
    </row>
    <row r="80" spans="1:18">
      <c r="A80" t="s">
        <v>104</v>
      </c>
      <c r="B80" s="147">
        <f t="shared" si="5"/>
        <v>1479</v>
      </c>
      <c r="C80" s="147">
        <f t="shared" si="6"/>
        <v>626</v>
      </c>
      <c r="D80" s="147">
        <f t="shared" si="7"/>
        <v>853</v>
      </c>
      <c r="E80" s="150"/>
      <c r="F80" s="148">
        <f t="shared" si="8"/>
        <v>627</v>
      </c>
      <c r="G80" s="237">
        <v>308</v>
      </c>
      <c r="H80" s="237">
        <v>319</v>
      </c>
      <c r="I80" s="151"/>
      <c r="J80" s="148">
        <f t="shared" si="9"/>
        <v>852</v>
      </c>
      <c r="K80" s="237">
        <v>318</v>
      </c>
      <c r="L80" s="237">
        <v>534</v>
      </c>
      <c r="M80" s="2"/>
      <c r="N80" s="23"/>
      <c r="O80" s="2"/>
      <c r="P80" s="2"/>
      <c r="Q80" s="2"/>
      <c r="R80" s="2"/>
    </row>
    <row r="81" spans="1:24">
      <c r="A81" t="s">
        <v>105</v>
      </c>
      <c r="B81" s="147">
        <f t="shared" si="5"/>
        <v>1187</v>
      </c>
      <c r="C81" s="147">
        <f t="shared" si="6"/>
        <v>463</v>
      </c>
      <c r="D81" s="147">
        <f t="shared" si="7"/>
        <v>724</v>
      </c>
      <c r="E81" s="150"/>
      <c r="F81" s="148">
        <f t="shared" si="8"/>
        <v>707</v>
      </c>
      <c r="G81" s="237">
        <v>252</v>
      </c>
      <c r="H81" s="237">
        <v>455</v>
      </c>
      <c r="I81" s="151"/>
      <c r="J81" s="148">
        <f t="shared" si="9"/>
        <v>480</v>
      </c>
      <c r="K81" s="237">
        <v>211</v>
      </c>
      <c r="L81" s="237">
        <v>269</v>
      </c>
      <c r="M81" s="2"/>
      <c r="N81" s="23"/>
      <c r="O81" s="2"/>
    </row>
    <row r="82" spans="1:24">
      <c r="A82" t="s">
        <v>106</v>
      </c>
      <c r="B82" s="147">
        <f t="shared" si="5"/>
        <v>835</v>
      </c>
      <c r="C82" s="147">
        <f t="shared" si="6"/>
        <v>462</v>
      </c>
      <c r="D82" s="147">
        <f t="shared" si="7"/>
        <v>373</v>
      </c>
      <c r="E82" s="150"/>
      <c r="F82" s="148">
        <f t="shared" si="8"/>
        <v>415</v>
      </c>
      <c r="G82" s="237">
        <v>184</v>
      </c>
      <c r="H82" s="237">
        <v>231</v>
      </c>
      <c r="I82" s="151"/>
      <c r="J82" s="148">
        <f t="shared" si="9"/>
        <v>420</v>
      </c>
      <c r="K82" s="237">
        <v>278</v>
      </c>
      <c r="L82" s="237">
        <v>142</v>
      </c>
      <c r="M82" s="2"/>
      <c r="N82" s="23"/>
      <c r="O82" s="2"/>
    </row>
    <row r="83" spans="1:24">
      <c r="A83" t="s">
        <v>107</v>
      </c>
      <c r="B83" s="147">
        <f t="shared" si="5"/>
        <v>37</v>
      </c>
      <c r="C83" s="147">
        <f t="shared" si="6"/>
        <v>29</v>
      </c>
      <c r="D83" s="147">
        <f t="shared" si="7"/>
        <v>8</v>
      </c>
      <c r="E83" s="150"/>
      <c r="F83" s="148">
        <f t="shared" si="8"/>
        <v>22</v>
      </c>
      <c r="G83" s="237">
        <v>14</v>
      </c>
      <c r="H83" s="237">
        <v>8</v>
      </c>
      <c r="I83" s="151"/>
      <c r="J83" s="148">
        <f t="shared" si="9"/>
        <v>15</v>
      </c>
      <c r="K83" s="237">
        <v>15</v>
      </c>
      <c r="L83" s="237">
        <v>0</v>
      </c>
      <c r="M83" s="2"/>
      <c r="N83" s="23"/>
      <c r="O83" s="2"/>
    </row>
    <row r="84" spans="1:24">
      <c r="A84" t="s">
        <v>518</v>
      </c>
      <c r="B84" s="147">
        <f t="shared" si="5"/>
        <v>158</v>
      </c>
      <c r="C84" s="147">
        <f t="shared" si="6"/>
        <v>98</v>
      </c>
      <c r="D84" s="147">
        <f t="shared" si="7"/>
        <v>60</v>
      </c>
      <c r="E84" s="150"/>
      <c r="F84" s="148">
        <f t="shared" si="8"/>
        <v>52</v>
      </c>
      <c r="G84" s="237">
        <v>20</v>
      </c>
      <c r="H84" s="237">
        <v>32</v>
      </c>
      <c r="I84" s="151"/>
      <c r="J84" s="148">
        <f t="shared" si="9"/>
        <v>106</v>
      </c>
      <c r="K84" s="237">
        <v>78</v>
      </c>
      <c r="L84" s="237">
        <v>28</v>
      </c>
      <c r="M84" s="2"/>
      <c r="N84" s="23"/>
      <c r="O84" s="2"/>
      <c r="S84" s="2"/>
      <c r="T84" s="2"/>
      <c r="U84" s="2"/>
      <c r="V84" s="2"/>
      <c r="W84" s="2"/>
      <c r="X84" s="2"/>
    </row>
    <row r="85" spans="1:24">
      <c r="A85" t="s">
        <v>519</v>
      </c>
      <c r="B85" s="147">
        <f t="shared" si="5"/>
        <v>13</v>
      </c>
      <c r="C85" s="147">
        <f t="shared" si="6"/>
        <v>7</v>
      </c>
      <c r="D85" s="147">
        <f t="shared" si="7"/>
        <v>6</v>
      </c>
      <c r="E85" s="150"/>
      <c r="F85" s="148">
        <f t="shared" si="8"/>
        <v>13</v>
      </c>
      <c r="G85" s="237">
        <v>7</v>
      </c>
      <c r="H85" s="237">
        <v>6</v>
      </c>
      <c r="I85" s="151"/>
      <c r="J85" s="148">
        <f t="shared" si="9"/>
        <v>0</v>
      </c>
      <c r="K85" s="237">
        <v>0</v>
      </c>
      <c r="L85" s="237">
        <v>0</v>
      </c>
      <c r="M85" s="2"/>
      <c r="N85" s="23"/>
      <c r="O85" s="2"/>
      <c r="S85" s="2"/>
      <c r="T85" s="2"/>
      <c r="U85" s="2"/>
      <c r="V85" s="2"/>
      <c r="W85" s="2"/>
      <c r="X85" s="2"/>
    </row>
    <row r="86" spans="1:24">
      <c r="A86" t="s">
        <v>520</v>
      </c>
      <c r="B86" s="147">
        <f t="shared" si="5"/>
        <v>1</v>
      </c>
      <c r="C86" s="147">
        <f t="shared" si="6"/>
        <v>1</v>
      </c>
      <c r="D86" s="147">
        <f t="shared" si="7"/>
        <v>0</v>
      </c>
      <c r="E86" s="150"/>
      <c r="F86" s="148">
        <f t="shared" si="8"/>
        <v>1</v>
      </c>
      <c r="G86" s="237">
        <v>1</v>
      </c>
      <c r="H86" s="237">
        <v>0</v>
      </c>
      <c r="I86" s="151"/>
      <c r="J86" s="148">
        <f t="shared" si="9"/>
        <v>0</v>
      </c>
      <c r="K86" s="237">
        <v>0</v>
      </c>
      <c r="L86" s="237">
        <v>0</v>
      </c>
      <c r="M86" s="2"/>
      <c r="N86" s="2"/>
      <c r="O86" s="2"/>
      <c r="S86" s="2"/>
      <c r="T86" s="2"/>
      <c r="U86" s="2"/>
      <c r="V86" s="2"/>
      <c r="W86" s="2"/>
      <c r="X86" s="2"/>
    </row>
    <row r="87" spans="1:24">
      <c r="A87" t="s">
        <v>521</v>
      </c>
      <c r="B87" s="147">
        <f t="shared" si="5"/>
        <v>11</v>
      </c>
      <c r="C87" s="147">
        <f t="shared" si="6"/>
        <v>0</v>
      </c>
      <c r="D87" s="147">
        <f t="shared" si="7"/>
        <v>11</v>
      </c>
      <c r="E87" s="150"/>
      <c r="F87" s="148">
        <f t="shared" si="8"/>
        <v>11</v>
      </c>
      <c r="G87" s="237">
        <v>0</v>
      </c>
      <c r="H87" s="237">
        <v>11</v>
      </c>
      <c r="I87" s="151"/>
      <c r="J87" s="148">
        <f t="shared" si="9"/>
        <v>0</v>
      </c>
      <c r="K87" s="237">
        <v>0</v>
      </c>
      <c r="L87" s="237">
        <v>0</v>
      </c>
      <c r="M87" s="2"/>
      <c r="N87" s="2"/>
      <c r="O87" s="2"/>
      <c r="S87" s="2"/>
      <c r="T87" s="2"/>
      <c r="U87" s="2"/>
      <c r="V87" s="2"/>
      <c r="W87" s="2"/>
      <c r="X87" s="2"/>
    </row>
    <row r="88" spans="1:24">
      <c r="A88" t="s">
        <v>522</v>
      </c>
      <c r="B88" s="147">
        <f t="shared" si="5"/>
        <v>733</v>
      </c>
      <c r="C88" s="147">
        <f t="shared" si="6"/>
        <v>123</v>
      </c>
      <c r="D88" s="147">
        <f t="shared" si="7"/>
        <v>610</v>
      </c>
      <c r="E88" s="150"/>
      <c r="F88" s="148">
        <f t="shared" si="8"/>
        <v>165</v>
      </c>
      <c r="G88" s="237">
        <v>40</v>
      </c>
      <c r="H88" s="237">
        <v>125</v>
      </c>
      <c r="I88" s="151"/>
      <c r="J88" s="148">
        <f t="shared" si="9"/>
        <v>568</v>
      </c>
      <c r="K88" s="237">
        <v>83</v>
      </c>
      <c r="L88" s="237">
        <v>485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>
      <c r="A89" t="s">
        <v>523</v>
      </c>
      <c r="B89" s="147">
        <f t="shared" si="5"/>
        <v>2855</v>
      </c>
      <c r="C89" s="147">
        <f t="shared" si="6"/>
        <v>307</v>
      </c>
      <c r="D89" s="147">
        <f t="shared" si="7"/>
        <v>2548</v>
      </c>
      <c r="E89" s="150"/>
      <c r="F89" s="148">
        <f t="shared" si="8"/>
        <v>732</v>
      </c>
      <c r="G89" s="237">
        <v>47</v>
      </c>
      <c r="H89" s="237">
        <v>685</v>
      </c>
      <c r="I89" s="151"/>
      <c r="J89" s="148">
        <f t="shared" si="9"/>
        <v>2123</v>
      </c>
      <c r="K89" s="237">
        <v>260</v>
      </c>
      <c r="L89" s="237">
        <v>1863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>
      <c r="A90" t="s">
        <v>524</v>
      </c>
      <c r="B90" s="147">
        <f t="shared" si="5"/>
        <v>15</v>
      </c>
      <c r="C90" s="147">
        <f t="shared" si="6"/>
        <v>0</v>
      </c>
      <c r="D90" s="147">
        <f t="shared" si="7"/>
        <v>15</v>
      </c>
      <c r="E90" s="150"/>
      <c r="F90" s="148">
        <f t="shared" si="8"/>
        <v>9</v>
      </c>
      <c r="G90" s="237">
        <v>0</v>
      </c>
      <c r="H90" s="237">
        <v>9</v>
      </c>
      <c r="I90" s="151"/>
      <c r="J90" s="148">
        <f t="shared" si="9"/>
        <v>6</v>
      </c>
      <c r="K90" s="237">
        <v>0</v>
      </c>
      <c r="L90" s="237">
        <v>6</v>
      </c>
      <c r="M90" s="2"/>
      <c r="N90" s="23"/>
      <c r="O90" s="2"/>
      <c r="S90" s="2"/>
      <c r="T90" s="2"/>
      <c r="U90" s="2"/>
      <c r="V90" s="2"/>
      <c r="W90" s="2"/>
      <c r="X90" s="2"/>
    </row>
    <row r="91" spans="1:24">
      <c r="A91" t="s">
        <v>525</v>
      </c>
      <c r="B91" s="147">
        <f t="shared" si="5"/>
        <v>4198</v>
      </c>
      <c r="C91" s="147">
        <f t="shared" si="6"/>
        <v>666</v>
      </c>
      <c r="D91" s="147">
        <f t="shared" si="7"/>
        <v>3532</v>
      </c>
      <c r="E91" s="150"/>
      <c r="F91" s="148">
        <f t="shared" si="8"/>
        <v>1464</v>
      </c>
      <c r="G91" s="237">
        <v>161</v>
      </c>
      <c r="H91" s="237">
        <v>1303</v>
      </c>
      <c r="I91" s="151"/>
      <c r="J91" s="148">
        <f t="shared" si="9"/>
        <v>2734</v>
      </c>
      <c r="K91" s="237">
        <v>505</v>
      </c>
      <c r="L91" s="237">
        <v>2229</v>
      </c>
      <c r="M91" s="2"/>
      <c r="N91" s="23"/>
      <c r="O91" s="2"/>
      <c r="S91" s="2"/>
      <c r="T91" s="2"/>
      <c r="U91" s="2"/>
      <c r="V91" s="2"/>
      <c r="W91" s="2"/>
      <c r="X91" s="2"/>
    </row>
    <row r="92" spans="1:24">
      <c r="A92" t="s">
        <v>526</v>
      </c>
      <c r="B92" s="147">
        <f t="shared" si="5"/>
        <v>193</v>
      </c>
      <c r="C92" s="147">
        <f t="shared" si="6"/>
        <v>2</v>
      </c>
      <c r="D92" s="147">
        <f t="shared" si="7"/>
        <v>191</v>
      </c>
      <c r="E92" s="150"/>
      <c r="F92" s="148">
        <f t="shared" si="8"/>
        <v>66</v>
      </c>
      <c r="G92" s="237">
        <v>0</v>
      </c>
      <c r="H92" s="237">
        <v>66</v>
      </c>
      <c r="I92" s="151"/>
      <c r="J92" s="148">
        <f t="shared" si="9"/>
        <v>127</v>
      </c>
      <c r="K92" s="237">
        <v>2</v>
      </c>
      <c r="L92" s="237">
        <v>125</v>
      </c>
      <c r="M92" s="2"/>
      <c r="N92" s="23"/>
      <c r="O92" s="2"/>
      <c r="S92" s="2"/>
      <c r="T92" s="2"/>
      <c r="U92" s="2"/>
      <c r="V92" s="2"/>
      <c r="W92" s="2"/>
      <c r="X92" s="2"/>
    </row>
    <row r="93" spans="1:24">
      <c r="A93" t="s">
        <v>527</v>
      </c>
      <c r="B93" s="147">
        <f t="shared" si="5"/>
        <v>2693</v>
      </c>
      <c r="C93" s="147">
        <f t="shared" si="6"/>
        <v>529</v>
      </c>
      <c r="D93" s="147">
        <f t="shared" si="7"/>
        <v>2164</v>
      </c>
      <c r="E93" s="150"/>
      <c r="F93" s="148">
        <f t="shared" si="8"/>
        <v>1011</v>
      </c>
      <c r="G93" s="237">
        <v>136</v>
      </c>
      <c r="H93" s="237">
        <v>875</v>
      </c>
      <c r="I93" s="151"/>
      <c r="J93" s="148">
        <f t="shared" si="9"/>
        <v>1682</v>
      </c>
      <c r="K93" s="237">
        <v>393</v>
      </c>
      <c r="L93" s="237">
        <v>1289</v>
      </c>
      <c r="M93" s="2"/>
      <c r="N93" s="23"/>
      <c r="O93" s="2"/>
      <c r="S93" s="2"/>
      <c r="T93" s="2"/>
      <c r="U93" s="2"/>
      <c r="V93" s="2"/>
      <c r="W93" s="2"/>
      <c r="X93" s="2"/>
    </row>
    <row r="94" spans="1:24">
      <c r="A94" t="s">
        <v>528</v>
      </c>
      <c r="B94" s="147">
        <f t="shared" si="5"/>
        <v>25</v>
      </c>
      <c r="C94" s="147">
        <f t="shared" si="6"/>
        <v>12</v>
      </c>
      <c r="D94" s="147">
        <f t="shared" si="7"/>
        <v>13</v>
      </c>
      <c r="E94" s="150"/>
      <c r="F94" s="148">
        <f t="shared" si="8"/>
        <v>23</v>
      </c>
      <c r="G94" s="237">
        <v>11</v>
      </c>
      <c r="H94" s="237">
        <v>12</v>
      </c>
      <c r="I94" s="151"/>
      <c r="J94" s="148">
        <f t="shared" si="9"/>
        <v>2</v>
      </c>
      <c r="K94" s="237">
        <v>1</v>
      </c>
      <c r="L94" s="237">
        <v>1</v>
      </c>
      <c r="M94" s="2"/>
      <c r="N94" s="23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>
      <c r="A95" t="s">
        <v>529</v>
      </c>
      <c r="B95" s="147">
        <f t="shared" si="5"/>
        <v>345</v>
      </c>
      <c r="C95" s="147">
        <f t="shared" si="6"/>
        <v>129</v>
      </c>
      <c r="D95" s="147">
        <f t="shared" si="7"/>
        <v>216</v>
      </c>
      <c r="E95" s="150"/>
      <c r="F95" s="148">
        <f t="shared" si="8"/>
        <v>209</v>
      </c>
      <c r="G95" s="237">
        <v>59</v>
      </c>
      <c r="H95" s="237">
        <v>150</v>
      </c>
      <c r="I95" s="151"/>
      <c r="J95" s="148">
        <f t="shared" si="9"/>
        <v>136</v>
      </c>
      <c r="K95" s="237">
        <v>70</v>
      </c>
      <c r="L95" s="237">
        <v>66</v>
      </c>
      <c r="M95" s="2"/>
      <c r="N95" s="23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>
      <c r="A96" t="s">
        <v>108</v>
      </c>
      <c r="B96" s="147">
        <f t="shared" si="5"/>
        <v>4588</v>
      </c>
      <c r="C96" s="147">
        <f t="shared" si="6"/>
        <v>1943</v>
      </c>
      <c r="D96" s="147">
        <f t="shared" si="7"/>
        <v>2645</v>
      </c>
      <c r="E96" s="150"/>
      <c r="F96" s="148">
        <f t="shared" si="8"/>
        <v>929</v>
      </c>
      <c r="G96" s="237">
        <v>205</v>
      </c>
      <c r="H96" s="237">
        <v>724</v>
      </c>
      <c r="I96" s="151"/>
      <c r="J96" s="148">
        <f t="shared" si="9"/>
        <v>3659</v>
      </c>
      <c r="K96" s="237">
        <v>1738</v>
      </c>
      <c r="L96" s="237">
        <v>1921</v>
      </c>
      <c r="M96" s="2"/>
      <c r="N96" s="23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5">
      <c r="A97" t="s">
        <v>109</v>
      </c>
      <c r="B97" s="147">
        <f t="shared" si="5"/>
        <v>2061</v>
      </c>
      <c r="C97" s="147">
        <f t="shared" si="6"/>
        <v>1183</v>
      </c>
      <c r="D97" s="147">
        <f t="shared" si="7"/>
        <v>878</v>
      </c>
      <c r="E97" s="150"/>
      <c r="F97" s="148">
        <f t="shared" si="8"/>
        <v>653</v>
      </c>
      <c r="G97" s="237">
        <v>407</v>
      </c>
      <c r="H97" s="237">
        <v>246</v>
      </c>
      <c r="I97" s="151"/>
      <c r="J97" s="148">
        <f t="shared" si="9"/>
        <v>1408</v>
      </c>
      <c r="K97" s="237">
        <v>776</v>
      </c>
      <c r="L97" s="237">
        <v>632</v>
      </c>
      <c r="M97" s="2"/>
      <c r="N97" s="23"/>
      <c r="O97" s="2"/>
      <c r="S97" s="2"/>
      <c r="T97" s="2"/>
      <c r="U97" s="2"/>
      <c r="V97" s="2"/>
      <c r="W97" s="2"/>
      <c r="X97" s="2"/>
    </row>
    <row r="98" spans="1:25">
      <c r="A98" t="s">
        <v>110</v>
      </c>
      <c r="B98" s="147">
        <f t="shared" si="5"/>
        <v>289</v>
      </c>
      <c r="C98" s="147">
        <f t="shared" si="6"/>
        <v>138</v>
      </c>
      <c r="D98" s="147">
        <f t="shared" si="7"/>
        <v>151</v>
      </c>
      <c r="E98" s="150"/>
      <c r="F98" s="148">
        <f t="shared" si="8"/>
        <v>80</v>
      </c>
      <c r="G98" s="237">
        <v>54</v>
      </c>
      <c r="H98" s="237">
        <v>26</v>
      </c>
      <c r="I98" s="151"/>
      <c r="J98" s="148">
        <f t="shared" si="9"/>
        <v>209</v>
      </c>
      <c r="K98" s="237">
        <v>84</v>
      </c>
      <c r="L98" s="237">
        <v>125</v>
      </c>
      <c r="M98" s="2"/>
      <c r="N98" s="23"/>
      <c r="O98" s="2"/>
      <c r="S98" s="2"/>
      <c r="T98" s="2"/>
      <c r="U98" s="2"/>
      <c r="V98" s="2"/>
      <c r="W98" s="2"/>
      <c r="X98" s="2"/>
    </row>
    <row r="99" spans="1:25">
      <c r="A99" t="s">
        <v>111</v>
      </c>
      <c r="B99" s="147">
        <f t="shared" si="5"/>
        <v>22</v>
      </c>
      <c r="C99" s="147">
        <f t="shared" si="6"/>
        <v>21</v>
      </c>
      <c r="D99" s="147">
        <f t="shared" si="7"/>
        <v>1</v>
      </c>
      <c r="E99" s="150"/>
      <c r="F99" s="148">
        <f t="shared" si="8"/>
        <v>15</v>
      </c>
      <c r="G99" s="237">
        <v>15</v>
      </c>
      <c r="H99" s="237">
        <v>0</v>
      </c>
      <c r="I99" s="151"/>
      <c r="J99" s="148">
        <f t="shared" si="9"/>
        <v>7</v>
      </c>
      <c r="K99" s="237">
        <v>6</v>
      </c>
      <c r="L99" s="237">
        <v>1</v>
      </c>
      <c r="M99" s="2"/>
      <c r="N99" s="23"/>
      <c r="O99" s="2"/>
      <c r="Q99" s="2"/>
      <c r="R99" s="2"/>
      <c r="S99" s="2"/>
      <c r="T99" s="2"/>
      <c r="U99" s="2"/>
      <c r="V99" s="2"/>
      <c r="W99" s="2"/>
      <c r="X99" s="2"/>
    </row>
    <row r="100" spans="1:25">
      <c r="A100" t="s">
        <v>112</v>
      </c>
      <c r="B100" s="147">
        <f t="shared" si="5"/>
        <v>23</v>
      </c>
      <c r="C100" s="147">
        <f t="shared" si="6"/>
        <v>16</v>
      </c>
      <c r="D100" s="147">
        <f t="shared" si="7"/>
        <v>7</v>
      </c>
      <c r="E100" s="150"/>
      <c r="F100" s="148">
        <f t="shared" si="8"/>
        <v>23</v>
      </c>
      <c r="G100" s="237">
        <v>16</v>
      </c>
      <c r="H100" s="237">
        <v>7</v>
      </c>
      <c r="I100" s="151"/>
      <c r="J100" s="148">
        <f t="shared" si="9"/>
        <v>0</v>
      </c>
      <c r="K100" s="237">
        <v>0</v>
      </c>
      <c r="L100" s="238">
        <v>0</v>
      </c>
      <c r="M100" s="2"/>
      <c r="N100" s="23"/>
      <c r="O100" s="2"/>
      <c r="S100" s="2"/>
      <c r="T100" s="2"/>
      <c r="U100" s="2"/>
      <c r="V100" s="2"/>
      <c r="W100" s="2"/>
      <c r="X100" s="2"/>
    </row>
    <row r="101" spans="1:25">
      <c r="A101" t="s">
        <v>486</v>
      </c>
      <c r="B101" s="147">
        <f t="shared" si="5"/>
        <v>3</v>
      </c>
      <c r="C101" s="147">
        <f t="shared" si="6"/>
        <v>3</v>
      </c>
      <c r="D101" s="147">
        <f t="shared" si="7"/>
        <v>0</v>
      </c>
      <c r="E101" s="150"/>
      <c r="F101" s="148">
        <f t="shared" si="8"/>
        <v>0</v>
      </c>
      <c r="G101" s="237">
        <v>0</v>
      </c>
      <c r="H101" s="237">
        <v>0</v>
      </c>
      <c r="I101" s="151"/>
      <c r="J101" s="148">
        <f t="shared" si="9"/>
        <v>3</v>
      </c>
      <c r="K101" s="237">
        <v>3</v>
      </c>
      <c r="L101" s="237">
        <v>0</v>
      </c>
      <c r="M101" s="2"/>
      <c r="N101" s="23"/>
      <c r="O101" s="2"/>
      <c r="S101" s="2"/>
      <c r="T101" s="2"/>
      <c r="U101" s="2"/>
      <c r="V101" s="2"/>
      <c r="W101" s="2"/>
      <c r="X101" s="2"/>
    </row>
    <row r="102" spans="1:25">
      <c r="A102" t="s">
        <v>487</v>
      </c>
      <c r="B102" s="147">
        <f t="shared" si="5"/>
        <v>14</v>
      </c>
      <c r="C102" s="147">
        <f t="shared" si="6"/>
        <v>14</v>
      </c>
      <c r="D102" s="147">
        <f t="shared" si="7"/>
        <v>0</v>
      </c>
      <c r="E102" s="150"/>
      <c r="F102" s="148">
        <f t="shared" si="8"/>
        <v>0</v>
      </c>
      <c r="G102" s="237">
        <v>0</v>
      </c>
      <c r="H102" s="237">
        <v>0</v>
      </c>
      <c r="I102" s="151"/>
      <c r="J102" s="148">
        <f t="shared" si="9"/>
        <v>14</v>
      </c>
      <c r="K102" s="237">
        <v>14</v>
      </c>
      <c r="L102" s="237">
        <v>0</v>
      </c>
      <c r="M102" s="2"/>
      <c r="N102" s="23"/>
      <c r="O102" s="2"/>
      <c r="S102" s="2"/>
      <c r="T102" s="2"/>
      <c r="U102" s="2"/>
      <c r="V102" s="2"/>
      <c r="W102" s="2"/>
      <c r="X102" s="2"/>
    </row>
    <row r="103" spans="1:25">
      <c r="A103" t="s">
        <v>488</v>
      </c>
      <c r="B103" s="147">
        <f t="shared" si="5"/>
        <v>119</v>
      </c>
      <c r="C103" s="147">
        <f t="shared" si="6"/>
        <v>80</v>
      </c>
      <c r="D103" s="147">
        <f t="shared" si="7"/>
        <v>39</v>
      </c>
      <c r="E103" s="150"/>
      <c r="F103" s="148">
        <f t="shared" si="8"/>
        <v>0</v>
      </c>
      <c r="G103" s="237">
        <v>0</v>
      </c>
      <c r="H103" s="237">
        <v>0</v>
      </c>
      <c r="I103" s="151"/>
      <c r="J103" s="148">
        <f t="shared" si="9"/>
        <v>119</v>
      </c>
      <c r="K103" s="237">
        <v>80</v>
      </c>
      <c r="L103" s="237">
        <v>39</v>
      </c>
      <c r="M103" s="2"/>
      <c r="N103" s="23"/>
      <c r="O103" s="2"/>
      <c r="S103" s="2"/>
      <c r="T103" s="2"/>
      <c r="U103" s="2"/>
      <c r="V103" s="2"/>
      <c r="W103" s="2"/>
      <c r="X103" s="2"/>
    </row>
    <row r="104" spans="1:25">
      <c r="A104" t="s">
        <v>530</v>
      </c>
      <c r="B104" s="147">
        <f t="shared" si="5"/>
        <v>21</v>
      </c>
      <c r="C104" s="147">
        <f t="shared" si="6"/>
        <v>18</v>
      </c>
      <c r="D104" s="147">
        <f t="shared" si="7"/>
        <v>3</v>
      </c>
      <c r="E104" s="150"/>
      <c r="F104" s="148">
        <f t="shared" si="8"/>
        <v>0</v>
      </c>
      <c r="G104" s="237">
        <v>0</v>
      </c>
      <c r="H104" s="237">
        <v>0</v>
      </c>
      <c r="I104" s="151"/>
      <c r="J104" s="148">
        <f t="shared" si="9"/>
        <v>21</v>
      </c>
      <c r="K104" s="237">
        <v>18</v>
      </c>
      <c r="L104" s="237">
        <v>3</v>
      </c>
      <c r="M104" s="2"/>
      <c r="N104" s="23"/>
      <c r="O104" s="2"/>
      <c r="S104" s="2"/>
      <c r="T104" s="2"/>
      <c r="U104" s="2"/>
      <c r="V104" s="2"/>
      <c r="W104" s="2"/>
      <c r="X104" s="2"/>
    </row>
    <row r="105" spans="1:25" s="15" customFormat="1" ht="15.75" customHeight="1">
      <c r="A105" s="225" t="s">
        <v>113</v>
      </c>
      <c r="B105" s="226"/>
      <c r="C105" s="227"/>
      <c r="D105" s="227"/>
      <c r="E105" s="227"/>
      <c r="F105" s="227"/>
      <c r="G105" s="227"/>
      <c r="H105" s="227"/>
      <c r="I105" s="227"/>
      <c r="J105" s="227"/>
      <c r="K105" s="227"/>
      <c r="L105" s="227"/>
      <c r="M105" s="2"/>
      <c r="N105" s="2"/>
      <c r="O105" s="2"/>
      <c r="P105" s="3"/>
      <c r="Q105" s="3"/>
      <c r="R105" s="3"/>
      <c r="S105" s="2"/>
      <c r="T105" s="2"/>
      <c r="U105" s="2"/>
      <c r="V105" s="2"/>
      <c r="W105" s="2"/>
      <c r="X105" s="2"/>
      <c r="Y105" s="19"/>
    </row>
    <row r="106" spans="1:25" s="21" customFormat="1" ht="16.899999999999999" customHeight="1">
      <c r="A106" s="2"/>
      <c r="B106" s="2"/>
      <c r="C106" s="3"/>
      <c r="D106" s="28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3"/>
      <c r="Q106" s="3"/>
      <c r="R106" s="3"/>
      <c r="S106" s="2"/>
      <c r="T106" s="2"/>
      <c r="U106" s="2"/>
      <c r="V106" s="2"/>
      <c r="W106" s="2"/>
      <c r="X106" s="2"/>
    </row>
    <row r="107" spans="1:25" ht="16.899999999999999" customHeight="1">
      <c r="A107" s="2"/>
      <c r="B107" s="2"/>
      <c r="C107" s="2"/>
      <c r="D107" s="2"/>
      <c r="E107" s="27"/>
      <c r="F107" s="2"/>
      <c r="G107" s="2"/>
      <c r="H107" s="2"/>
      <c r="I107" s="2"/>
      <c r="J107" s="2"/>
      <c r="K107" s="2"/>
      <c r="L107" s="2"/>
      <c r="M107" s="2"/>
      <c r="N107" s="2"/>
      <c r="O107" s="2"/>
      <c r="S107" s="2"/>
      <c r="T107" s="2"/>
      <c r="U107" s="2"/>
      <c r="V107" s="2"/>
      <c r="W107" s="2"/>
      <c r="X107" s="2"/>
    </row>
    <row r="108" spans="1:25" ht="16.899999999999999" customHeight="1">
      <c r="A108" s="2"/>
      <c r="B108" s="2"/>
      <c r="C108" s="2"/>
      <c r="D108" s="2"/>
      <c r="E108" s="27"/>
      <c r="F108" s="2"/>
      <c r="G108" s="2"/>
      <c r="H108" s="2"/>
      <c r="I108" s="2"/>
      <c r="J108" s="2"/>
      <c r="K108" s="2"/>
      <c r="L108" s="2"/>
      <c r="M108" s="2"/>
      <c r="N108" s="2"/>
      <c r="O108" s="2"/>
      <c r="S108" s="2"/>
      <c r="T108" s="2"/>
      <c r="U108" s="2"/>
      <c r="V108" s="2"/>
      <c r="W108" s="2"/>
      <c r="X108" s="2"/>
    </row>
    <row r="109" spans="1:25" ht="16.899999999999999" customHeight="1">
      <c r="A109" s="2"/>
      <c r="B109" s="2"/>
      <c r="C109" s="2"/>
      <c r="D109" s="2"/>
      <c r="E109" s="27"/>
      <c r="F109" s="2"/>
      <c r="G109" s="2"/>
      <c r="H109" s="2"/>
      <c r="I109" s="2"/>
      <c r="J109" s="2"/>
      <c r="K109" s="2"/>
      <c r="L109" s="2"/>
      <c r="M109" s="2"/>
      <c r="N109" s="2"/>
      <c r="O109" s="2"/>
      <c r="S109" s="2"/>
      <c r="T109" s="2"/>
      <c r="U109" s="2"/>
      <c r="V109" s="2"/>
      <c r="W109" s="2"/>
      <c r="X109" s="2"/>
    </row>
    <row r="110" spans="1:25" ht="16.899999999999999" customHeight="1">
      <c r="A110" s="2"/>
      <c r="B110" s="2"/>
      <c r="C110" s="2"/>
      <c r="D110" s="2"/>
      <c r="E110" s="27"/>
      <c r="F110" s="2"/>
      <c r="G110" s="2"/>
      <c r="H110" s="2"/>
      <c r="I110" s="2"/>
      <c r="J110" s="2"/>
      <c r="K110" s="2"/>
      <c r="L110" s="2"/>
      <c r="M110" s="2"/>
      <c r="N110" s="2"/>
      <c r="O110" s="2"/>
      <c r="S110" s="2"/>
      <c r="T110" s="2"/>
      <c r="U110" s="2"/>
      <c r="V110" s="2"/>
      <c r="W110" s="2"/>
      <c r="X110" s="2"/>
    </row>
    <row r="111" spans="1:25" ht="16.899999999999999" customHeight="1">
      <c r="A111" s="2"/>
      <c r="B111" s="2"/>
      <c r="C111" s="2"/>
      <c r="D111" s="2"/>
      <c r="E111" s="27"/>
      <c r="F111" s="2"/>
      <c r="G111" s="2"/>
      <c r="H111" s="2"/>
      <c r="I111" s="2"/>
      <c r="J111" s="2"/>
      <c r="K111" s="2"/>
      <c r="L111" s="2"/>
      <c r="M111" s="2"/>
      <c r="N111" s="2"/>
      <c r="O111" s="2"/>
      <c r="S111" s="2"/>
      <c r="T111" s="2"/>
      <c r="U111" s="2"/>
      <c r="V111" s="2"/>
      <c r="W111" s="2"/>
      <c r="X111" s="2"/>
    </row>
    <row r="112" spans="1:25" ht="16.899999999999999" customHeight="1">
      <c r="A112" s="2"/>
      <c r="B112" s="2"/>
      <c r="C112" s="2"/>
      <c r="D112" s="2"/>
      <c r="E112" s="27"/>
      <c r="F112" s="2"/>
      <c r="G112" s="2"/>
      <c r="H112" s="2"/>
      <c r="I112" s="2"/>
      <c r="J112" s="2"/>
      <c r="K112" s="2"/>
      <c r="L112" s="2"/>
      <c r="M112" s="2"/>
      <c r="N112" s="2"/>
      <c r="O112" s="2"/>
      <c r="S112" s="2"/>
      <c r="T112" s="2"/>
      <c r="U112" s="2"/>
      <c r="V112" s="2"/>
      <c r="W112" s="2"/>
      <c r="X112" s="2"/>
    </row>
    <row r="113" spans="1:34" ht="16.899999999999999" customHeight="1">
      <c r="A113" s="2"/>
      <c r="B113" s="2"/>
      <c r="C113" s="2"/>
      <c r="D113" s="2"/>
      <c r="E113" s="27"/>
      <c r="F113" s="2"/>
      <c r="G113" s="2"/>
      <c r="H113" s="2"/>
      <c r="I113" s="2"/>
      <c r="J113" s="2"/>
      <c r="K113" s="2"/>
      <c r="L113" s="2"/>
      <c r="M113" s="2"/>
      <c r="N113" s="2"/>
      <c r="O113" s="2"/>
      <c r="S113" s="2"/>
      <c r="T113" s="2"/>
      <c r="U113" s="2"/>
      <c r="V113" s="2"/>
      <c r="W113" s="2"/>
      <c r="X113" s="2"/>
    </row>
    <row r="114" spans="1:34" ht="16.899999999999999" customHeight="1">
      <c r="A114" s="2"/>
      <c r="B114" s="2"/>
      <c r="C114" s="2"/>
      <c r="D114" s="2"/>
      <c r="E114" s="27"/>
      <c r="F114" s="2"/>
      <c r="G114" s="2"/>
      <c r="H114" s="2"/>
      <c r="I114" s="2"/>
      <c r="J114" s="2"/>
      <c r="K114" s="2"/>
      <c r="L114" s="2"/>
      <c r="M114" s="2"/>
      <c r="N114" s="2"/>
      <c r="O114" s="2"/>
      <c r="S114" s="2"/>
      <c r="T114" s="2"/>
      <c r="U114" s="2"/>
      <c r="V114" s="2"/>
      <c r="W114" s="2"/>
      <c r="X114" s="2"/>
    </row>
    <row r="115" spans="1:34" ht="16.899999999999999" customHeight="1">
      <c r="A115" s="2"/>
      <c r="B115" s="2"/>
      <c r="C115" s="2"/>
      <c r="D115" s="2"/>
      <c r="E115" s="27"/>
      <c r="F115" s="2"/>
      <c r="G115" s="2"/>
      <c r="H115" s="2"/>
      <c r="I115" s="2"/>
      <c r="J115" s="2"/>
      <c r="K115" s="2"/>
      <c r="L115" s="2"/>
      <c r="M115" s="2"/>
      <c r="N115" s="2"/>
      <c r="O115" s="2"/>
      <c r="S115" s="2"/>
      <c r="T115" s="2"/>
      <c r="U115" s="2"/>
      <c r="V115" s="2"/>
      <c r="W115" s="2"/>
      <c r="X115" s="2"/>
    </row>
    <row r="116" spans="1:34" ht="16.899999999999999" customHeight="1">
      <c r="A116" s="26"/>
      <c r="B116" s="36"/>
      <c r="C116" s="24"/>
      <c r="D116" s="24"/>
      <c r="E116" s="27"/>
      <c r="F116" s="27"/>
      <c r="G116" s="27"/>
      <c r="H116" s="27"/>
      <c r="I116" s="27"/>
      <c r="J116" s="27"/>
      <c r="K116" s="27"/>
      <c r="L116" s="27"/>
      <c r="M116" s="24"/>
      <c r="N116" s="24"/>
      <c r="O116" s="24"/>
      <c r="Q116" s="2"/>
      <c r="R116" s="2"/>
      <c r="S116" s="24"/>
      <c r="T116" s="24"/>
      <c r="U116" s="24"/>
      <c r="V116" s="24"/>
      <c r="W116" s="24"/>
      <c r="X116" s="24"/>
    </row>
    <row r="117" spans="1:34" ht="16.89999999999999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U117" s="2"/>
      <c r="V117" s="2"/>
      <c r="W117" s="2"/>
      <c r="X117" s="2"/>
    </row>
    <row r="118" spans="1:34" ht="16.89999999999999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U118" s="2"/>
      <c r="V118" s="2"/>
      <c r="W118" s="2"/>
      <c r="X118" s="2"/>
      <c r="Y118" s="3">
        <v>26668</v>
      </c>
      <c r="Z118" s="3">
        <v>10075</v>
      </c>
      <c r="AA118" s="3">
        <v>16593</v>
      </c>
    </row>
    <row r="119" spans="1:34" ht="16.899999999999999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U119" s="2"/>
      <c r="V119" s="2"/>
      <c r="W119" s="2"/>
      <c r="X119" s="154" t="s">
        <v>108</v>
      </c>
      <c r="Y119" s="3">
        <v>3980</v>
      </c>
      <c r="Z119" s="3">
        <v>1703</v>
      </c>
      <c r="AA119" s="3">
        <v>2277</v>
      </c>
    </row>
    <row r="120" spans="1:34" ht="16.899999999999999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U120" s="2"/>
      <c r="V120" s="2"/>
      <c r="W120" s="2"/>
      <c r="X120" s="154" t="s">
        <v>102</v>
      </c>
      <c r="Y120" s="3">
        <v>3467</v>
      </c>
      <c r="Z120" s="3">
        <v>1227</v>
      </c>
      <c r="AA120" s="3">
        <v>2240</v>
      </c>
    </row>
    <row r="121" spans="1:34" ht="16.899999999999999" customHeight="1">
      <c r="A121" s="2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2"/>
      <c r="N121" s="2"/>
      <c r="O121" s="2"/>
      <c r="P121" s="2"/>
      <c r="Q121" s="2"/>
      <c r="R121" s="2"/>
      <c r="U121" s="2"/>
      <c r="V121" s="2"/>
      <c r="W121" s="2"/>
      <c r="X121" s="154" t="s">
        <v>29</v>
      </c>
      <c r="Y121" s="3">
        <v>2265</v>
      </c>
      <c r="Z121" s="3">
        <v>647</v>
      </c>
      <c r="AA121" s="3">
        <v>1618</v>
      </c>
    </row>
    <row r="122" spans="1:34">
      <c r="X122" s="154" t="s">
        <v>109</v>
      </c>
      <c r="Y122" s="3">
        <v>1904</v>
      </c>
      <c r="Z122" s="3">
        <v>1086</v>
      </c>
      <c r="AA122" s="3">
        <v>818</v>
      </c>
    </row>
    <row r="123" spans="1:34">
      <c r="X123" s="154" t="s">
        <v>41</v>
      </c>
      <c r="Y123" s="3">
        <v>1578</v>
      </c>
      <c r="Z123" s="3">
        <v>330</v>
      </c>
      <c r="AA123" s="3">
        <v>1248</v>
      </c>
    </row>
    <row r="124" spans="1:34">
      <c r="X124" s="154" t="s">
        <v>104</v>
      </c>
      <c r="Y124" s="3">
        <v>1450</v>
      </c>
      <c r="Z124" s="3">
        <v>648</v>
      </c>
      <c r="AA124" s="3">
        <v>802</v>
      </c>
      <c r="AF124" s="3" t="s">
        <v>10</v>
      </c>
      <c r="AG124" s="3" t="s">
        <v>11</v>
      </c>
      <c r="AH124" s="3" t="s">
        <v>12</v>
      </c>
    </row>
    <row r="125" spans="1:34">
      <c r="X125" s="154" t="s">
        <v>103</v>
      </c>
      <c r="Y125" s="3">
        <v>1316</v>
      </c>
      <c r="Z125" s="3">
        <v>474</v>
      </c>
      <c r="AA125" s="3">
        <v>842</v>
      </c>
      <c r="AE125" s="154" t="s">
        <v>108</v>
      </c>
      <c r="AF125" s="3">
        <v>3980</v>
      </c>
      <c r="AG125" s="3">
        <v>1703</v>
      </c>
      <c r="AH125" s="3">
        <v>2277</v>
      </c>
    </row>
    <row r="126" spans="1:34">
      <c r="R126" s="122"/>
      <c r="S126" s="122"/>
      <c r="T126" s="122"/>
      <c r="X126" s="154" t="s">
        <v>105</v>
      </c>
      <c r="Y126" s="3">
        <v>993</v>
      </c>
      <c r="Z126" s="3">
        <v>406</v>
      </c>
      <c r="AA126" s="3">
        <v>587</v>
      </c>
      <c r="AE126" s="154" t="s">
        <v>102</v>
      </c>
      <c r="AF126" s="3">
        <v>3467</v>
      </c>
      <c r="AG126" s="3">
        <v>1227</v>
      </c>
      <c r="AH126" s="3">
        <v>2240</v>
      </c>
    </row>
    <row r="127" spans="1:34">
      <c r="R127" s="122"/>
      <c r="S127" s="122"/>
      <c r="T127" s="122"/>
      <c r="X127" s="154" t="s">
        <v>19</v>
      </c>
      <c r="Y127" s="3">
        <v>954</v>
      </c>
      <c r="Z127" s="3">
        <v>131</v>
      </c>
      <c r="AA127" s="3">
        <v>823</v>
      </c>
      <c r="AE127" s="154" t="s">
        <v>29</v>
      </c>
      <c r="AF127" s="3">
        <v>2265</v>
      </c>
      <c r="AG127" s="3">
        <v>647</v>
      </c>
      <c r="AH127" s="3">
        <v>1618</v>
      </c>
    </row>
    <row r="128" spans="1:34">
      <c r="R128" s="122"/>
      <c r="S128" s="122"/>
      <c r="T128" s="122"/>
      <c r="X128" s="154" t="s">
        <v>106</v>
      </c>
      <c r="Y128" s="3">
        <v>808</v>
      </c>
      <c r="Z128" s="3">
        <v>471</v>
      </c>
      <c r="AA128" s="3">
        <v>337</v>
      </c>
      <c r="AE128" s="154" t="s">
        <v>109</v>
      </c>
      <c r="AF128" s="3">
        <v>1904</v>
      </c>
      <c r="AG128" s="3">
        <v>1086</v>
      </c>
      <c r="AH128" s="3">
        <v>818</v>
      </c>
    </row>
    <row r="129" spans="1:34">
      <c r="A129" s="259" t="s">
        <v>473</v>
      </c>
      <c r="B129" s="259"/>
      <c r="C129" s="259"/>
      <c r="D129" s="259"/>
      <c r="E129" s="259"/>
      <c r="F129" s="259"/>
      <c r="G129" s="259"/>
      <c r="H129" s="259"/>
      <c r="I129" s="259"/>
      <c r="J129" s="259"/>
      <c r="K129" s="259"/>
      <c r="L129" s="259"/>
      <c r="R129" s="122"/>
      <c r="S129" s="122"/>
      <c r="T129" s="122"/>
      <c r="X129" s="154" t="s">
        <v>85</v>
      </c>
      <c r="Y129" s="3">
        <v>750</v>
      </c>
      <c r="Z129" s="3">
        <v>73</v>
      </c>
      <c r="AA129" s="3">
        <v>677</v>
      </c>
      <c r="AE129" s="154" t="s">
        <v>41</v>
      </c>
      <c r="AF129" s="3">
        <v>1578</v>
      </c>
      <c r="AG129" s="3">
        <v>330</v>
      </c>
      <c r="AH129" s="3">
        <v>1248</v>
      </c>
    </row>
    <row r="130" spans="1:34">
      <c r="A130" s="260" t="s">
        <v>472</v>
      </c>
      <c r="B130" s="260"/>
      <c r="C130" s="260"/>
      <c r="D130" s="260"/>
      <c r="E130" s="260"/>
      <c r="F130" s="260"/>
      <c r="G130" s="260"/>
      <c r="H130" s="260"/>
      <c r="I130" s="260"/>
      <c r="J130" s="260"/>
      <c r="K130" s="260"/>
      <c r="L130" s="260"/>
      <c r="R130" s="122"/>
      <c r="S130" s="122"/>
      <c r="T130" s="122"/>
      <c r="X130" s="154" t="s">
        <v>101</v>
      </c>
      <c r="Y130" s="3">
        <v>683</v>
      </c>
      <c r="Z130" s="3">
        <v>216</v>
      </c>
      <c r="AA130" s="3">
        <v>467</v>
      </c>
      <c r="AE130" s="154" t="s">
        <v>104</v>
      </c>
      <c r="AF130" s="3">
        <v>1450</v>
      </c>
      <c r="AG130" s="3">
        <v>648</v>
      </c>
      <c r="AH130" s="3">
        <v>802</v>
      </c>
    </row>
    <row r="131" spans="1:34">
      <c r="A131" s="261"/>
      <c r="B131" s="261"/>
      <c r="C131" s="261"/>
      <c r="D131" s="261"/>
      <c r="E131" s="261"/>
      <c r="F131" s="261"/>
      <c r="G131" s="261"/>
      <c r="H131" s="261"/>
      <c r="I131" s="261"/>
      <c r="J131" s="261"/>
      <c r="K131" s="261"/>
      <c r="L131" s="2"/>
      <c r="R131" s="122"/>
      <c r="S131" s="122"/>
      <c r="T131" s="122"/>
      <c r="X131" s="154" t="s">
        <v>30</v>
      </c>
      <c r="Y131" s="3">
        <v>598</v>
      </c>
      <c r="Z131" s="3">
        <v>98</v>
      </c>
      <c r="AA131" s="3">
        <v>500</v>
      </c>
      <c r="AF131" s="122">
        <f>SUM(AF125:AF130)</f>
        <v>14644</v>
      </c>
      <c r="AG131" s="122">
        <f t="shared" ref="AG131:AH131" si="10">SUM(AG125:AG130)</f>
        <v>5641</v>
      </c>
      <c r="AH131" s="122">
        <f t="shared" si="10"/>
        <v>9003</v>
      </c>
    </row>
    <row r="132" spans="1:34" ht="15.75">
      <c r="A132" s="262" t="s">
        <v>0</v>
      </c>
      <c r="B132" s="264" t="s">
        <v>1</v>
      </c>
      <c r="C132" s="264"/>
      <c r="D132" s="264"/>
      <c r="E132" s="264"/>
      <c r="F132" s="264"/>
      <c r="G132" s="265" t="s">
        <v>2</v>
      </c>
      <c r="H132" s="265"/>
      <c r="I132" s="265"/>
      <c r="J132" s="265"/>
      <c r="K132" s="265"/>
      <c r="L132" s="265"/>
      <c r="R132" s="122"/>
      <c r="S132" s="122"/>
      <c r="T132" s="122"/>
      <c r="X132" s="154" t="s">
        <v>93</v>
      </c>
      <c r="Y132" s="3">
        <v>467</v>
      </c>
      <c r="Z132" s="3">
        <v>252</v>
      </c>
      <c r="AA132" s="3">
        <v>215</v>
      </c>
    </row>
    <row r="133" spans="1:34">
      <c r="A133" s="263"/>
      <c r="B133" s="266" t="s">
        <v>3</v>
      </c>
      <c r="C133" s="266"/>
      <c r="D133" s="266"/>
      <c r="E133" s="193"/>
      <c r="F133" s="267" t="s">
        <v>4</v>
      </c>
      <c r="G133" s="268"/>
      <c r="H133" s="268"/>
      <c r="I133" s="126"/>
      <c r="J133" s="266" t="s">
        <v>5</v>
      </c>
      <c r="K133" s="266"/>
      <c r="L133" s="266"/>
      <c r="R133" s="122"/>
      <c r="S133" s="122"/>
      <c r="T133" s="122"/>
      <c r="X133" s="154" t="s">
        <v>20</v>
      </c>
      <c r="Y133" s="3">
        <v>418</v>
      </c>
      <c r="Z133" s="3">
        <v>51</v>
      </c>
      <c r="AA133" s="3">
        <v>367</v>
      </c>
    </row>
    <row r="134" spans="1:34">
      <c r="A134" s="257" t="s">
        <v>6</v>
      </c>
      <c r="B134" s="6" t="s">
        <v>7</v>
      </c>
      <c r="C134" s="6" t="s">
        <v>8</v>
      </c>
      <c r="D134" s="6" t="s">
        <v>9</v>
      </c>
      <c r="E134" s="6"/>
      <c r="F134" s="9" t="s">
        <v>7</v>
      </c>
      <c r="G134" s="6" t="s">
        <v>8</v>
      </c>
      <c r="H134" s="6" t="s">
        <v>9</v>
      </c>
      <c r="I134" s="10"/>
      <c r="J134" s="6" t="s">
        <v>7</v>
      </c>
      <c r="K134" s="6" t="s">
        <v>8</v>
      </c>
      <c r="L134" s="6" t="s">
        <v>9</v>
      </c>
      <c r="X134" s="154" t="s">
        <v>42</v>
      </c>
      <c r="Y134" s="3">
        <v>414</v>
      </c>
      <c r="Z134" s="3">
        <v>103</v>
      </c>
      <c r="AA134" s="3">
        <v>311</v>
      </c>
    </row>
    <row r="135" spans="1:34">
      <c r="A135" s="258"/>
      <c r="B135" s="12" t="s">
        <v>10</v>
      </c>
      <c r="C135" s="12" t="s">
        <v>11</v>
      </c>
      <c r="D135" s="12" t="s">
        <v>12</v>
      </c>
      <c r="E135" s="12"/>
      <c r="F135" s="13" t="s">
        <v>10</v>
      </c>
      <c r="G135" s="12" t="s">
        <v>11</v>
      </c>
      <c r="H135" s="12" t="s">
        <v>12</v>
      </c>
      <c r="I135" s="14"/>
      <c r="J135" s="12" t="s">
        <v>10</v>
      </c>
      <c r="K135" s="12" t="s">
        <v>11</v>
      </c>
      <c r="L135" s="12" t="s">
        <v>12</v>
      </c>
      <c r="X135" s="154" t="s">
        <v>23</v>
      </c>
      <c r="Y135" s="3">
        <v>378</v>
      </c>
      <c r="Z135" s="3">
        <v>144</v>
      </c>
      <c r="AA135" s="3">
        <v>234</v>
      </c>
    </row>
    <row r="136" spans="1:34" ht="15" customHeight="1">
      <c r="A136" s="192"/>
      <c r="B136" s="16"/>
      <c r="C136" s="16"/>
      <c r="D136" s="16"/>
      <c r="E136" s="16"/>
      <c r="F136" s="17"/>
      <c r="G136" s="16"/>
      <c r="H136" s="16"/>
      <c r="I136" s="18"/>
      <c r="J136" s="16"/>
      <c r="K136" s="16"/>
      <c r="L136" s="16"/>
      <c r="X136" s="154" t="s">
        <v>110</v>
      </c>
      <c r="Y136" s="3">
        <v>357</v>
      </c>
      <c r="Z136" s="3">
        <v>166</v>
      </c>
      <c r="AA136" s="3">
        <v>191</v>
      </c>
    </row>
    <row r="137" spans="1:34">
      <c r="A137" s="146" t="s">
        <v>13</v>
      </c>
      <c r="B137" s="147">
        <f>F137+J137</f>
        <v>26834</v>
      </c>
      <c r="C137" s="147">
        <f>G137+K137</f>
        <v>9695</v>
      </c>
      <c r="D137" s="147">
        <f>H137+L137</f>
        <v>17139</v>
      </c>
      <c r="E137" s="147"/>
      <c r="F137" s="148">
        <f>SUM(G137:H137)</f>
        <v>9683</v>
      </c>
      <c r="G137" s="147">
        <f>SUM(G138:G242)</f>
        <v>3547</v>
      </c>
      <c r="H137" s="147">
        <f>SUM(H138:H242)</f>
        <v>6136</v>
      </c>
      <c r="I137" s="149"/>
      <c r="J137" s="148">
        <f>SUM(K137:L137)</f>
        <v>17151</v>
      </c>
      <c r="K137" s="147">
        <f>SUM(K138:K242)</f>
        <v>6148</v>
      </c>
      <c r="L137" s="147">
        <f>SUM(L138:L242)</f>
        <v>11003</v>
      </c>
      <c r="X137" s="154" t="s">
        <v>14</v>
      </c>
      <c r="Y137" s="3">
        <v>352</v>
      </c>
      <c r="Z137" s="3">
        <v>6</v>
      </c>
      <c r="AA137" s="3">
        <v>346</v>
      </c>
    </row>
    <row r="138" spans="1:34">
      <c r="A138" s="154" t="s">
        <v>14</v>
      </c>
      <c r="B138" s="147">
        <f t="shared" ref="B138:B201" si="11">F138+J138</f>
        <v>352</v>
      </c>
      <c r="C138" s="147">
        <f t="shared" ref="C138:C201" si="12">G138+K138</f>
        <v>6</v>
      </c>
      <c r="D138" s="147">
        <f>H138+L138</f>
        <v>346</v>
      </c>
      <c r="E138" s="150"/>
      <c r="F138" s="148">
        <f t="shared" ref="F138:F201" si="13">SUM(G138:H138)</f>
        <v>139</v>
      </c>
      <c r="G138" s="200">
        <v>4</v>
      </c>
      <c r="H138" s="200">
        <v>135</v>
      </c>
      <c r="I138" s="151"/>
      <c r="J138" s="148">
        <f t="shared" ref="J138:J201" si="14">SUM(K138:L138)</f>
        <v>213</v>
      </c>
      <c r="K138" s="200">
        <v>2</v>
      </c>
      <c r="L138" s="200">
        <v>211</v>
      </c>
      <c r="X138" s="154" t="s">
        <v>77</v>
      </c>
      <c r="Y138" s="3">
        <v>337</v>
      </c>
      <c r="Z138" s="3">
        <v>15</v>
      </c>
      <c r="AA138" s="3">
        <v>322</v>
      </c>
    </row>
    <row r="139" spans="1:34">
      <c r="A139" s="154" t="s">
        <v>15</v>
      </c>
      <c r="B139" s="147">
        <f t="shared" si="11"/>
        <v>33</v>
      </c>
      <c r="C139" s="147">
        <f t="shared" si="12"/>
        <v>5</v>
      </c>
      <c r="D139" s="147">
        <f t="shared" ref="D139:D202" si="15">H139+L139</f>
        <v>28</v>
      </c>
      <c r="E139" s="150"/>
      <c r="F139" s="148">
        <f t="shared" si="13"/>
        <v>14</v>
      </c>
      <c r="G139" s="200">
        <v>5</v>
      </c>
      <c r="H139" s="200">
        <v>9</v>
      </c>
      <c r="I139" s="151"/>
      <c r="J139" s="148">
        <f t="shared" si="14"/>
        <v>19</v>
      </c>
      <c r="K139" s="200">
        <v>0</v>
      </c>
      <c r="L139" s="200">
        <v>19</v>
      </c>
      <c r="X139" s="154" t="s">
        <v>31</v>
      </c>
      <c r="Y139" s="3">
        <v>316</v>
      </c>
      <c r="Z139" s="3">
        <v>85</v>
      </c>
      <c r="AA139" s="3">
        <v>231</v>
      </c>
    </row>
    <row r="140" spans="1:34">
      <c r="A140" s="154" t="s">
        <v>16</v>
      </c>
      <c r="B140" s="147">
        <f t="shared" si="11"/>
        <v>10</v>
      </c>
      <c r="C140" s="147">
        <f t="shared" si="12"/>
        <v>5</v>
      </c>
      <c r="D140" s="147">
        <f t="shared" si="15"/>
        <v>5</v>
      </c>
      <c r="E140" s="150"/>
      <c r="F140" s="148">
        <f t="shared" si="13"/>
        <v>8</v>
      </c>
      <c r="G140" s="200">
        <v>5</v>
      </c>
      <c r="H140" s="200">
        <v>3</v>
      </c>
      <c r="I140" s="151"/>
      <c r="J140" s="148">
        <f t="shared" si="14"/>
        <v>2</v>
      </c>
      <c r="K140" s="200">
        <v>0</v>
      </c>
      <c r="L140" s="200">
        <v>2</v>
      </c>
      <c r="X140" s="154" t="s">
        <v>21</v>
      </c>
      <c r="Y140" s="3">
        <v>294</v>
      </c>
      <c r="Z140" s="3">
        <v>72</v>
      </c>
      <c r="AA140" s="3">
        <v>222</v>
      </c>
    </row>
    <row r="141" spans="1:34">
      <c r="A141" s="154" t="s">
        <v>17</v>
      </c>
      <c r="B141" s="147">
        <f t="shared" si="11"/>
        <v>5</v>
      </c>
      <c r="C141" s="147">
        <f t="shared" si="12"/>
        <v>3</v>
      </c>
      <c r="D141" s="147">
        <f t="shared" si="15"/>
        <v>2</v>
      </c>
      <c r="E141" s="150"/>
      <c r="F141" s="148">
        <f t="shared" si="13"/>
        <v>5</v>
      </c>
      <c r="G141" s="200">
        <v>3</v>
      </c>
      <c r="H141" s="200">
        <v>2</v>
      </c>
      <c r="I141" s="151"/>
      <c r="J141" s="148">
        <f t="shared" si="14"/>
        <v>0</v>
      </c>
      <c r="K141" s="200">
        <v>0</v>
      </c>
      <c r="L141" s="200">
        <v>0</v>
      </c>
      <c r="X141" s="154" t="s">
        <v>100</v>
      </c>
      <c r="Y141" s="3">
        <v>279</v>
      </c>
      <c r="Z141" s="3">
        <v>109</v>
      </c>
      <c r="AA141" s="3">
        <v>170</v>
      </c>
    </row>
    <row r="142" spans="1:34">
      <c r="A142" s="154" t="s">
        <v>18</v>
      </c>
      <c r="B142" s="147">
        <f t="shared" si="11"/>
        <v>55</v>
      </c>
      <c r="C142" s="147">
        <f t="shared" si="12"/>
        <v>0</v>
      </c>
      <c r="D142" s="147">
        <f t="shared" si="15"/>
        <v>55</v>
      </c>
      <c r="E142" s="150"/>
      <c r="F142" s="148">
        <f t="shared" si="13"/>
        <v>33</v>
      </c>
      <c r="G142" s="200">
        <v>0</v>
      </c>
      <c r="H142" s="200">
        <v>33</v>
      </c>
      <c r="I142" s="151"/>
      <c r="J142" s="148">
        <f t="shared" si="14"/>
        <v>22</v>
      </c>
      <c r="K142" s="200">
        <v>0</v>
      </c>
      <c r="L142" s="200">
        <v>22</v>
      </c>
      <c r="X142" s="154" t="s">
        <v>63</v>
      </c>
      <c r="Y142" s="3">
        <v>260</v>
      </c>
      <c r="Z142" s="3">
        <v>140</v>
      </c>
      <c r="AA142" s="3">
        <v>120</v>
      </c>
    </row>
    <row r="143" spans="1:34">
      <c r="A143" s="154" t="s">
        <v>19</v>
      </c>
      <c r="B143" s="147">
        <f t="shared" si="11"/>
        <v>954</v>
      </c>
      <c r="C143" s="147">
        <f t="shared" si="12"/>
        <v>131</v>
      </c>
      <c r="D143" s="147">
        <f t="shared" si="15"/>
        <v>823</v>
      </c>
      <c r="E143" s="150"/>
      <c r="F143" s="148">
        <f t="shared" si="13"/>
        <v>166</v>
      </c>
      <c r="G143" s="200">
        <v>15</v>
      </c>
      <c r="H143" s="200">
        <v>151</v>
      </c>
      <c r="I143" s="151"/>
      <c r="J143" s="148">
        <f t="shared" si="14"/>
        <v>788</v>
      </c>
      <c r="K143" s="200">
        <v>116</v>
      </c>
      <c r="L143" s="200">
        <v>672</v>
      </c>
      <c r="X143" s="154" t="s">
        <v>86</v>
      </c>
      <c r="Y143" s="3">
        <v>232</v>
      </c>
      <c r="Z143" s="3">
        <v>9</v>
      </c>
      <c r="AA143" s="3">
        <v>223</v>
      </c>
    </row>
    <row r="144" spans="1:34">
      <c r="A144" s="154" t="s">
        <v>20</v>
      </c>
      <c r="B144" s="147">
        <f t="shared" si="11"/>
        <v>418</v>
      </c>
      <c r="C144" s="147">
        <f t="shared" si="12"/>
        <v>51</v>
      </c>
      <c r="D144" s="147">
        <f t="shared" si="15"/>
        <v>367</v>
      </c>
      <c r="E144" s="150"/>
      <c r="F144" s="148">
        <f t="shared" si="13"/>
        <v>70</v>
      </c>
      <c r="G144" s="200">
        <v>9</v>
      </c>
      <c r="H144" s="200">
        <v>61</v>
      </c>
      <c r="I144" s="151"/>
      <c r="J144" s="148">
        <f t="shared" si="14"/>
        <v>348</v>
      </c>
      <c r="K144" s="200">
        <v>42</v>
      </c>
      <c r="L144" s="200">
        <v>306</v>
      </c>
      <c r="X144" s="154" t="s">
        <v>32</v>
      </c>
      <c r="Y144" s="3">
        <v>151</v>
      </c>
      <c r="Z144" s="3">
        <v>52</v>
      </c>
      <c r="AA144" s="3">
        <v>99</v>
      </c>
    </row>
    <row r="145" spans="1:27">
      <c r="A145" s="154" t="s">
        <v>21</v>
      </c>
      <c r="B145" s="147">
        <f t="shared" si="11"/>
        <v>294</v>
      </c>
      <c r="C145" s="147">
        <f t="shared" si="12"/>
        <v>72</v>
      </c>
      <c r="D145" s="147">
        <f t="shared" si="15"/>
        <v>222</v>
      </c>
      <c r="E145" s="150"/>
      <c r="F145" s="148">
        <f t="shared" si="13"/>
        <v>38</v>
      </c>
      <c r="G145" s="200">
        <v>2</v>
      </c>
      <c r="H145" s="200">
        <v>36</v>
      </c>
      <c r="I145" s="151"/>
      <c r="J145" s="148">
        <f t="shared" si="14"/>
        <v>256</v>
      </c>
      <c r="K145" s="200">
        <v>70</v>
      </c>
      <c r="L145" s="200">
        <v>186</v>
      </c>
      <c r="X145" s="154" t="s">
        <v>43</v>
      </c>
      <c r="Y145" s="3">
        <v>116</v>
      </c>
      <c r="Z145" s="3">
        <v>23</v>
      </c>
      <c r="AA145" s="3">
        <v>93</v>
      </c>
    </row>
    <row r="146" spans="1:27">
      <c r="A146" s="154" t="s">
        <v>22</v>
      </c>
      <c r="B146" s="147">
        <f t="shared" si="11"/>
        <v>93</v>
      </c>
      <c r="C146" s="147">
        <f t="shared" si="12"/>
        <v>26</v>
      </c>
      <c r="D146" s="147">
        <f t="shared" si="15"/>
        <v>67</v>
      </c>
      <c r="E146" s="150"/>
      <c r="F146" s="148">
        <f t="shared" si="13"/>
        <v>12</v>
      </c>
      <c r="G146" s="200">
        <v>2</v>
      </c>
      <c r="H146" s="200">
        <v>10</v>
      </c>
      <c r="I146" s="151"/>
      <c r="J146" s="148">
        <f t="shared" si="14"/>
        <v>81</v>
      </c>
      <c r="K146" s="200">
        <v>24</v>
      </c>
      <c r="L146" s="200">
        <v>57</v>
      </c>
      <c r="X146" s="154" t="s">
        <v>22</v>
      </c>
      <c r="Y146" s="3">
        <v>93</v>
      </c>
      <c r="Z146" s="3">
        <v>26</v>
      </c>
      <c r="AA146" s="3">
        <v>67</v>
      </c>
    </row>
    <row r="147" spans="1:27">
      <c r="A147" s="154" t="s">
        <v>23</v>
      </c>
      <c r="B147" s="147">
        <f t="shared" si="11"/>
        <v>378</v>
      </c>
      <c r="C147" s="147">
        <f t="shared" si="12"/>
        <v>144</v>
      </c>
      <c r="D147" s="147">
        <f t="shared" si="15"/>
        <v>234</v>
      </c>
      <c r="E147" s="150"/>
      <c r="F147" s="148">
        <f t="shared" si="13"/>
        <v>198</v>
      </c>
      <c r="G147" s="200">
        <v>36</v>
      </c>
      <c r="H147" s="200">
        <v>162</v>
      </c>
      <c r="I147" s="151"/>
      <c r="J147" s="148">
        <f t="shared" si="14"/>
        <v>180</v>
      </c>
      <c r="K147" s="200">
        <v>108</v>
      </c>
      <c r="L147" s="200">
        <v>72</v>
      </c>
      <c r="X147" s="154" t="s">
        <v>40</v>
      </c>
      <c r="Y147" s="3">
        <v>88</v>
      </c>
      <c r="Z147" s="3">
        <v>60</v>
      </c>
      <c r="AA147" s="3">
        <v>28</v>
      </c>
    </row>
    <row r="148" spans="1:27">
      <c r="A148" s="154" t="s">
        <v>24</v>
      </c>
      <c r="B148" s="147">
        <f t="shared" si="11"/>
        <v>33</v>
      </c>
      <c r="C148" s="147">
        <f t="shared" si="12"/>
        <v>12</v>
      </c>
      <c r="D148" s="147">
        <f t="shared" si="15"/>
        <v>21</v>
      </c>
      <c r="E148" s="150"/>
      <c r="F148" s="148">
        <f t="shared" si="13"/>
        <v>26</v>
      </c>
      <c r="G148" s="200">
        <v>8</v>
      </c>
      <c r="H148" s="200">
        <v>18</v>
      </c>
      <c r="I148" s="151"/>
      <c r="J148" s="148">
        <f t="shared" si="14"/>
        <v>7</v>
      </c>
      <c r="K148" s="200">
        <v>4</v>
      </c>
      <c r="L148" s="200">
        <v>3</v>
      </c>
      <c r="X148" s="154" t="s">
        <v>65</v>
      </c>
      <c r="Y148" s="3">
        <v>88</v>
      </c>
      <c r="Z148" s="3">
        <v>59</v>
      </c>
      <c r="AA148" s="3">
        <v>29</v>
      </c>
    </row>
    <row r="149" spans="1:27">
      <c r="A149" s="154" t="s">
        <v>25</v>
      </c>
      <c r="B149" s="147">
        <f t="shared" si="11"/>
        <v>17</v>
      </c>
      <c r="C149" s="147">
        <f t="shared" si="12"/>
        <v>6</v>
      </c>
      <c r="D149" s="147">
        <f t="shared" si="15"/>
        <v>11</v>
      </c>
      <c r="E149" s="150"/>
      <c r="F149" s="148">
        <f t="shared" si="13"/>
        <v>16</v>
      </c>
      <c r="G149" s="200">
        <v>5</v>
      </c>
      <c r="H149" s="200">
        <v>11</v>
      </c>
      <c r="I149" s="151"/>
      <c r="J149" s="148">
        <f t="shared" si="14"/>
        <v>1</v>
      </c>
      <c r="K149" s="200">
        <v>1</v>
      </c>
      <c r="L149" s="200">
        <v>0</v>
      </c>
      <c r="X149" s="154" t="s">
        <v>107</v>
      </c>
      <c r="Y149" s="3">
        <v>87</v>
      </c>
      <c r="Z149" s="3">
        <v>65</v>
      </c>
      <c r="AA149" s="3">
        <v>22</v>
      </c>
    </row>
    <row r="150" spans="1:27">
      <c r="A150" s="154" t="s">
        <v>26</v>
      </c>
      <c r="B150" s="147">
        <f t="shared" si="11"/>
        <v>1</v>
      </c>
      <c r="C150" s="147">
        <f t="shared" si="12"/>
        <v>0</v>
      </c>
      <c r="D150" s="147">
        <f t="shared" si="15"/>
        <v>1</v>
      </c>
      <c r="E150" s="150"/>
      <c r="F150" s="148">
        <f t="shared" si="13"/>
        <v>1</v>
      </c>
      <c r="G150" s="200">
        <v>0</v>
      </c>
      <c r="H150" s="200">
        <v>1</v>
      </c>
      <c r="I150" s="151"/>
      <c r="J150" s="148">
        <f t="shared" si="14"/>
        <v>0</v>
      </c>
      <c r="K150" s="200">
        <v>0</v>
      </c>
      <c r="L150" s="200">
        <v>0</v>
      </c>
      <c r="X150" s="154" t="s">
        <v>75</v>
      </c>
      <c r="Y150" s="3">
        <v>83</v>
      </c>
      <c r="Z150" s="3">
        <v>35</v>
      </c>
      <c r="AA150" s="3">
        <v>48</v>
      </c>
    </row>
    <row r="151" spans="1:27">
      <c r="A151" s="154" t="s">
        <v>27</v>
      </c>
      <c r="B151" s="147">
        <f t="shared" si="11"/>
        <v>2</v>
      </c>
      <c r="C151" s="147">
        <f t="shared" si="12"/>
        <v>2</v>
      </c>
      <c r="D151" s="147">
        <f t="shared" si="15"/>
        <v>0</v>
      </c>
      <c r="E151" s="150"/>
      <c r="F151" s="148">
        <f t="shared" si="13"/>
        <v>2</v>
      </c>
      <c r="G151" s="200">
        <v>2</v>
      </c>
      <c r="H151" s="200">
        <v>0</v>
      </c>
      <c r="I151" s="151"/>
      <c r="J151" s="148">
        <f t="shared" si="14"/>
        <v>0</v>
      </c>
      <c r="K151" s="200">
        <v>0</v>
      </c>
      <c r="L151" s="200">
        <v>0</v>
      </c>
      <c r="X151" s="154" t="s">
        <v>97</v>
      </c>
      <c r="Y151" s="3">
        <v>82</v>
      </c>
      <c r="Z151" s="3">
        <v>54</v>
      </c>
      <c r="AA151" s="3">
        <v>28</v>
      </c>
    </row>
    <row r="152" spans="1:27">
      <c r="A152" s="154" t="s">
        <v>28</v>
      </c>
      <c r="B152" s="147">
        <f t="shared" si="11"/>
        <v>8</v>
      </c>
      <c r="C152" s="147">
        <f t="shared" si="12"/>
        <v>8</v>
      </c>
      <c r="D152" s="147">
        <f t="shared" si="15"/>
        <v>0</v>
      </c>
      <c r="E152" s="150"/>
      <c r="F152" s="148">
        <f t="shared" si="13"/>
        <v>2</v>
      </c>
      <c r="G152" s="200">
        <v>2</v>
      </c>
      <c r="H152" s="200">
        <v>0</v>
      </c>
      <c r="I152" s="151"/>
      <c r="J152" s="148">
        <f t="shared" si="14"/>
        <v>6</v>
      </c>
      <c r="K152" s="200">
        <v>6</v>
      </c>
      <c r="L152" s="200">
        <v>0</v>
      </c>
      <c r="X152" s="3" t="s">
        <v>488</v>
      </c>
      <c r="Y152" s="3">
        <v>80</v>
      </c>
      <c r="Z152" s="3">
        <v>58</v>
      </c>
      <c r="AA152" s="3">
        <v>22</v>
      </c>
    </row>
    <row r="153" spans="1:27">
      <c r="A153" s="154" t="s">
        <v>29</v>
      </c>
      <c r="B153" s="147">
        <f t="shared" si="11"/>
        <v>2265</v>
      </c>
      <c r="C153" s="147">
        <f t="shared" si="12"/>
        <v>647</v>
      </c>
      <c r="D153" s="147">
        <f t="shared" si="15"/>
        <v>1618</v>
      </c>
      <c r="E153" s="150"/>
      <c r="F153" s="148">
        <f t="shared" si="13"/>
        <v>435</v>
      </c>
      <c r="G153" s="200">
        <v>106</v>
      </c>
      <c r="H153" s="200">
        <v>329</v>
      </c>
      <c r="I153" s="151"/>
      <c r="J153" s="148">
        <f t="shared" si="14"/>
        <v>1830</v>
      </c>
      <c r="K153" s="200">
        <v>541</v>
      </c>
      <c r="L153" s="201">
        <v>1289</v>
      </c>
      <c r="X153" s="154" t="s">
        <v>64</v>
      </c>
      <c r="Y153" s="3">
        <v>78</v>
      </c>
      <c r="Z153" s="3">
        <v>59</v>
      </c>
      <c r="AA153" s="3">
        <v>19</v>
      </c>
    </row>
    <row r="154" spans="1:27">
      <c r="A154" s="154" t="s">
        <v>30</v>
      </c>
      <c r="B154" s="147">
        <f t="shared" si="11"/>
        <v>598</v>
      </c>
      <c r="C154" s="147">
        <f t="shared" si="12"/>
        <v>98</v>
      </c>
      <c r="D154" s="147">
        <f t="shared" si="15"/>
        <v>500</v>
      </c>
      <c r="E154" s="150"/>
      <c r="F154" s="148">
        <f t="shared" si="13"/>
        <v>189</v>
      </c>
      <c r="G154" s="200">
        <v>27</v>
      </c>
      <c r="H154" s="200">
        <v>162</v>
      </c>
      <c r="I154" s="151"/>
      <c r="J154" s="148">
        <f t="shared" si="14"/>
        <v>409</v>
      </c>
      <c r="K154" s="200">
        <v>71</v>
      </c>
      <c r="L154" s="200">
        <v>338</v>
      </c>
      <c r="X154" s="154" t="s">
        <v>89</v>
      </c>
      <c r="Y154" s="3">
        <v>77</v>
      </c>
      <c r="Z154" s="3">
        <v>28</v>
      </c>
      <c r="AA154" s="3">
        <v>49</v>
      </c>
    </row>
    <row r="155" spans="1:27">
      <c r="A155" s="154" t="s">
        <v>31</v>
      </c>
      <c r="B155" s="147">
        <f t="shared" si="11"/>
        <v>316</v>
      </c>
      <c r="C155" s="147">
        <f t="shared" si="12"/>
        <v>85</v>
      </c>
      <c r="D155" s="147">
        <f t="shared" si="15"/>
        <v>231</v>
      </c>
      <c r="E155" s="150"/>
      <c r="F155" s="148">
        <f t="shared" si="13"/>
        <v>117</v>
      </c>
      <c r="G155" s="200">
        <v>21</v>
      </c>
      <c r="H155" s="200">
        <v>96</v>
      </c>
      <c r="I155" s="151"/>
      <c r="J155" s="148">
        <f t="shared" si="14"/>
        <v>199</v>
      </c>
      <c r="K155" s="200">
        <v>64</v>
      </c>
      <c r="L155" s="200">
        <v>135</v>
      </c>
      <c r="X155" s="154" t="s">
        <v>74</v>
      </c>
      <c r="Y155" s="3">
        <v>65</v>
      </c>
      <c r="Z155" s="3">
        <v>47</v>
      </c>
      <c r="AA155" s="3">
        <v>18</v>
      </c>
    </row>
    <row r="156" spans="1:27">
      <c r="A156" s="154" t="s">
        <v>32</v>
      </c>
      <c r="B156" s="147">
        <f t="shared" si="11"/>
        <v>151</v>
      </c>
      <c r="C156" s="147">
        <f t="shared" si="12"/>
        <v>52</v>
      </c>
      <c r="D156" s="147">
        <f t="shared" si="15"/>
        <v>99</v>
      </c>
      <c r="E156" s="150"/>
      <c r="F156" s="148">
        <f t="shared" si="13"/>
        <v>60</v>
      </c>
      <c r="G156" s="200">
        <v>16</v>
      </c>
      <c r="H156" s="200">
        <v>44</v>
      </c>
      <c r="I156" s="151"/>
      <c r="J156" s="148">
        <f t="shared" si="14"/>
        <v>91</v>
      </c>
      <c r="K156" s="200">
        <v>36</v>
      </c>
      <c r="L156" s="200">
        <v>55</v>
      </c>
      <c r="X156" s="154" t="s">
        <v>76</v>
      </c>
      <c r="Y156" s="3">
        <v>62</v>
      </c>
      <c r="Z156" s="3">
        <v>15</v>
      </c>
      <c r="AA156" s="3">
        <v>47</v>
      </c>
    </row>
    <row r="157" spans="1:27">
      <c r="A157" s="154" t="s">
        <v>33</v>
      </c>
      <c r="B157" s="147">
        <f t="shared" si="11"/>
        <v>0</v>
      </c>
      <c r="C157" s="147">
        <f t="shared" si="12"/>
        <v>0</v>
      </c>
      <c r="D157" s="147">
        <f t="shared" si="15"/>
        <v>0</v>
      </c>
      <c r="E157" s="150"/>
      <c r="F157" s="148">
        <f t="shared" si="13"/>
        <v>0</v>
      </c>
      <c r="G157" s="200">
        <v>0</v>
      </c>
      <c r="H157" s="200">
        <v>0</v>
      </c>
      <c r="I157" s="151"/>
      <c r="J157" s="148">
        <f t="shared" si="14"/>
        <v>0</v>
      </c>
      <c r="K157" s="200">
        <v>0</v>
      </c>
      <c r="L157" s="200">
        <v>0</v>
      </c>
      <c r="X157" s="154" t="s">
        <v>87</v>
      </c>
      <c r="Y157" s="3">
        <v>61</v>
      </c>
      <c r="Z157" s="3">
        <v>12</v>
      </c>
      <c r="AA157" s="3">
        <v>49</v>
      </c>
    </row>
    <row r="158" spans="1:27">
      <c r="A158" s="154" t="s">
        <v>34</v>
      </c>
      <c r="B158" s="147">
        <f t="shared" si="11"/>
        <v>5</v>
      </c>
      <c r="C158" s="147">
        <f t="shared" si="12"/>
        <v>3</v>
      </c>
      <c r="D158" s="147">
        <f t="shared" si="15"/>
        <v>2</v>
      </c>
      <c r="E158" s="150"/>
      <c r="F158" s="148">
        <f t="shared" si="13"/>
        <v>5</v>
      </c>
      <c r="G158" s="200">
        <v>3</v>
      </c>
      <c r="H158" s="200">
        <v>2</v>
      </c>
      <c r="I158" s="151"/>
      <c r="J158" s="148">
        <f t="shared" si="14"/>
        <v>0</v>
      </c>
      <c r="K158" s="200">
        <v>0</v>
      </c>
      <c r="L158" s="200">
        <v>0</v>
      </c>
      <c r="X158" s="154" t="s">
        <v>94</v>
      </c>
      <c r="Y158" s="3">
        <v>58</v>
      </c>
      <c r="Z158" s="3">
        <v>33</v>
      </c>
      <c r="AA158" s="3">
        <v>25</v>
      </c>
    </row>
    <row r="159" spans="1:27">
      <c r="A159" s="154" t="s">
        <v>35</v>
      </c>
      <c r="B159" s="147">
        <f t="shared" si="11"/>
        <v>4</v>
      </c>
      <c r="C159" s="147">
        <f t="shared" si="12"/>
        <v>3</v>
      </c>
      <c r="D159" s="147">
        <f t="shared" si="15"/>
        <v>1</v>
      </c>
      <c r="E159" s="150"/>
      <c r="F159" s="148">
        <f t="shared" si="13"/>
        <v>4</v>
      </c>
      <c r="G159" s="200">
        <v>3</v>
      </c>
      <c r="H159" s="200">
        <v>1</v>
      </c>
      <c r="I159" s="151"/>
      <c r="J159" s="148">
        <f t="shared" si="14"/>
        <v>0</v>
      </c>
      <c r="K159" s="200">
        <v>0</v>
      </c>
      <c r="L159" s="200">
        <v>0</v>
      </c>
      <c r="X159" s="154" t="s">
        <v>72</v>
      </c>
      <c r="Y159" s="3">
        <v>56</v>
      </c>
      <c r="Z159" s="3">
        <v>51</v>
      </c>
      <c r="AA159" s="3">
        <v>5</v>
      </c>
    </row>
    <row r="160" spans="1:27">
      <c r="A160" s="154" t="s">
        <v>36</v>
      </c>
      <c r="B160" s="147">
        <f t="shared" si="11"/>
        <v>6</v>
      </c>
      <c r="C160" s="147">
        <f t="shared" si="12"/>
        <v>4</v>
      </c>
      <c r="D160" s="147">
        <f t="shared" si="15"/>
        <v>2</v>
      </c>
      <c r="E160" s="150"/>
      <c r="F160" s="148">
        <f t="shared" si="13"/>
        <v>6</v>
      </c>
      <c r="G160" s="200">
        <v>4</v>
      </c>
      <c r="H160" s="200">
        <v>2</v>
      </c>
      <c r="I160" s="151"/>
      <c r="J160" s="148">
        <f t="shared" si="14"/>
        <v>0</v>
      </c>
      <c r="K160" s="200">
        <v>0</v>
      </c>
      <c r="L160" s="200">
        <v>0</v>
      </c>
      <c r="X160" s="154" t="s">
        <v>73</v>
      </c>
      <c r="Y160" s="3">
        <v>56</v>
      </c>
      <c r="Z160" s="3">
        <v>43</v>
      </c>
      <c r="AA160" s="3">
        <v>13</v>
      </c>
    </row>
    <row r="161" spans="1:27">
      <c r="A161" s="154" t="s">
        <v>37</v>
      </c>
      <c r="B161" s="147">
        <f t="shared" si="11"/>
        <v>1</v>
      </c>
      <c r="C161" s="147">
        <f t="shared" si="12"/>
        <v>1</v>
      </c>
      <c r="D161" s="147">
        <f t="shared" si="15"/>
        <v>0</v>
      </c>
      <c r="E161" s="150"/>
      <c r="F161" s="148">
        <f t="shared" si="13"/>
        <v>1</v>
      </c>
      <c r="G161" s="200">
        <v>1</v>
      </c>
      <c r="H161" s="200">
        <v>0</v>
      </c>
      <c r="I161" s="151"/>
      <c r="J161" s="148">
        <f t="shared" si="14"/>
        <v>0</v>
      </c>
      <c r="K161" s="200">
        <v>0</v>
      </c>
      <c r="L161" s="200">
        <v>0</v>
      </c>
      <c r="X161" s="154" t="s">
        <v>18</v>
      </c>
      <c r="Y161" s="3">
        <v>55</v>
      </c>
      <c r="Z161" s="3">
        <v>0</v>
      </c>
      <c r="AA161" s="3">
        <v>55</v>
      </c>
    </row>
    <row r="162" spans="1:27">
      <c r="A162" s="154" t="s">
        <v>38</v>
      </c>
      <c r="B162" s="147">
        <f t="shared" si="11"/>
        <v>0</v>
      </c>
      <c r="C162" s="147">
        <f t="shared" si="12"/>
        <v>0</v>
      </c>
      <c r="D162" s="147">
        <f t="shared" si="15"/>
        <v>0</v>
      </c>
      <c r="E162" s="150"/>
      <c r="F162" s="148">
        <f t="shared" si="13"/>
        <v>0</v>
      </c>
      <c r="G162" s="200">
        <v>0</v>
      </c>
      <c r="H162" s="200">
        <v>0</v>
      </c>
      <c r="I162" s="151"/>
      <c r="J162" s="148">
        <f t="shared" si="14"/>
        <v>0</v>
      </c>
      <c r="K162" s="200">
        <v>0</v>
      </c>
      <c r="L162" s="200">
        <v>0</v>
      </c>
      <c r="X162" s="154" t="s">
        <v>95</v>
      </c>
      <c r="Y162" s="3">
        <v>54</v>
      </c>
      <c r="Z162" s="3">
        <v>34</v>
      </c>
      <c r="AA162" s="3">
        <v>20</v>
      </c>
    </row>
    <row r="163" spans="1:27">
      <c r="A163" s="154" t="s">
        <v>39</v>
      </c>
      <c r="B163" s="147">
        <f t="shared" si="11"/>
        <v>2</v>
      </c>
      <c r="C163" s="147">
        <f t="shared" si="12"/>
        <v>1</v>
      </c>
      <c r="D163" s="147">
        <f t="shared" si="15"/>
        <v>1</v>
      </c>
      <c r="E163" s="150"/>
      <c r="F163" s="148">
        <f t="shared" si="13"/>
        <v>2</v>
      </c>
      <c r="G163" s="200">
        <v>1</v>
      </c>
      <c r="H163" s="200">
        <v>1</v>
      </c>
      <c r="I163" s="151"/>
      <c r="J163" s="148">
        <f t="shared" si="14"/>
        <v>0</v>
      </c>
      <c r="K163" s="200">
        <v>0</v>
      </c>
      <c r="L163" s="200">
        <v>0</v>
      </c>
      <c r="X163" s="154" t="s">
        <v>44</v>
      </c>
      <c r="Y163" s="3">
        <v>41</v>
      </c>
      <c r="Z163" s="3">
        <v>14</v>
      </c>
      <c r="AA163" s="3">
        <v>27</v>
      </c>
    </row>
    <row r="164" spans="1:27">
      <c r="A164" s="154" t="s">
        <v>40</v>
      </c>
      <c r="B164" s="147">
        <f t="shared" si="11"/>
        <v>88</v>
      </c>
      <c r="C164" s="147">
        <f t="shared" si="12"/>
        <v>60</v>
      </c>
      <c r="D164" s="147">
        <f t="shared" si="15"/>
        <v>28</v>
      </c>
      <c r="E164" s="150"/>
      <c r="F164" s="148">
        <f t="shared" si="13"/>
        <v>40</v>
      </c>
      <c r="G164" s="200">
        <v>22</v>
      </c>
      <c r="H164" s="200">
        <v>18</v>
      </c>
      <c r="I164" s="151"/>
      <c r="J164" s="148">
        <f t="shared" si="14"/>
        <v>48</v>
      </c>
      <c r="K164" s="200">
        <v>38</v>
      </c>
      <c r="L164" s="200">
        <v>10</v>
      </c>
      <c r="X164" s="154" t="s">
        <v>66</v>
      </c>
      <c r="Y164" s="3">
        <v>39</v>
      </c>
      <c r="Z164" s="3">
        <v>26</v>
      </c>
      <c r="AA164" s="3">
        <v>13</v>
      </c>
    </row>
    <row r="165" spans="1:27">
      <c r="A165" s="154" t="s">
        <v>41</v>
      </c>
      <c r="B165" s="147">
        <f t="shared" si="11"/>
        <v>1578</v>
      </c>
      <c r="C165" s="147">
        <f t="shared" si="12"/>
        <v>330</v>
      </c>
      <c r="D165" s="147">
        <f t="shared" si="15"/>
        <v>1248</v>
      </c>
      <c r="E165" s="150"/>
      <c r="F165" s="148">
        <f t="shared" si="13"/>
        <v>432</v>
      </c>
      <c r="G165" s="200">
        <v>52</v>
      </c>
      <c r="H165" s="200">
        <v>380</v>
      </c>
      <c r="I165" s="151"/>
      <c r="J165" s="148">
        <f t="shared" si="14"/>
        <v>1146</v>
      </c>
      <c r="K165" s="200">
        <v>278</v>
      </c>
      <c r="L165" s="200">
        <v>868</v>
      </c>
      <c r="X165" s="154" t="s">
        <v>67</v>
      </c>
      <c r="Y165" s="3">
        <v>38</v>
      </c>
      <c r="Z165" s="3">
        <v>35</v>
      </c>
      <c r="AA165" s="3">
        <v>3</v>
      </c>
    </row>
    <row r="166" spans="1:27">
      <c r="A166" s="154" t="s">
        <v>42</v>
      </c>
      <c r="B166" s="147">
        <f t="shared" si="11"/>
        <v>414</v>
      </c>
      <c r="C166" s="147">
        <f t="shared" si="12"/>
        <v>103</v>
      </c>
      <c r="D166" s="147">
        <f t="shared" si="15"/>
        <v>311</v>
      </c>
      <c r="E166" s="150"/>
      <c r="F166" s="148">
        <f t="shared" si="13"/>
        <v>199</v>
      </c>
      <c r="G166" s="200">
        <v>22</v>
      </c>
      <c r="H166" s="200">
        <v>177</v>
      </c>
      <c r="I166" s="151"/>
      <c r="J166" s="148">
        <f t="shared" si="14"/>
        <v>215</v>
      </c>
      <c r="K166" s="200">
        <v>81</v>
      </c>
      <c r="L166" s="200">
        <v>134</v>
      </c>
      <c r="X166" s="154" t="s">
        <v>15</v>
      </c>
      <c r="Y166" s="3">
        <v>33</v>
      </c>
      <c r="Z166" s="3">
        <v>5</v>
      </c>
      <c r="AA166" s="3">
        <v>28</v>
      </c>
    </row>
    <row r="167" spans="1:27">
      <c r="A167" s="154" t="s">
        <v>43</v>
      </c>
      <c r="B167" s="147">
        <f t="shared" si="11"/>
        <v>116</v>
      </c>
      <c r="C167" s="147">
        <f t="shared" si="12"/>
        <v>23</v>
      </c>
      <c r="D167" s="147">
        <f t="shared" si="15"/>
        <v>93</v>
      </c>
      <c r="E167" s="150"/>
      <c r="F167" s="148">
        <f t="shared" si="13"/>
        <v>76</v>
      </c>
      <c r="G167" s="200">
        <v>14</v>
      </c>
      <c r="H167" s="200">
        <v>62</v>
      </c>
      <c r="I167" s="151"/>
      <c r="J167" s="148">
        <f t="shared" si="14"/>
        <v>40</v>
      </c>
      <c r="K167" s="200">
        <v>9</v>
      </c>
      <c r="L167" s="200">
        <v>31</v>
      </c>
      <c r="X167" s="154" t="s">
        <v>24</v>
      </c>
      <c r="Y167" s="3">
        <v>33</v>
      </c>
      <c r="Z167" s="3">
        <v>12</v>
      </c>
      <c r="AA167" s="3">
        <v>21</v>
      </c>
    </row>
    <row r="168" spans="1:27">
      <c r="A168" s="154" t="s">
        <v>44</v>
      </c>
      <c r="B168" s="147">
        <f t="shared" si="11"/>
        <v>41</v>
      </c>
      <c r="C168" s="147">
        <f t="shared" si="12"/>
        <v>14</v>
      </c>
      <c r="D168" s="147">
        <f t="shared" si="15"/>
        <v>27</v>
      </c>
      <c r="E168" s="150"/>
      <c r="F168" s="148">
        <f t="shared" si="13"/>
        <v>25</v>
      </c>
      <c r="G168" s="200">
        <v>8</v>
      </c>
      <c r="H168" s="200">
        <v>17</v>
      </c>
      <c r="I168" s="151"/>
      <c r="J168" s="148">
        <f t="shared" si="14"/>
        <v>16</v>
      </c>
      <c r="K168" s="200">
        <v>6</v>
      </c>
      <c r="L168" s="200">
        <v>10</v>
      </c>
      <c r="X168" s="154" t="s">
        <v>79</v>
      </c>
      <c r="Y168" s="3">
        <v>25</v>
      </c>
      <c r="Z168" s="3">
        <v>17</v>
      </c>
      <c r="AA168" s="3">
        <v>8</v>
      </c>
    </row>
    <row r="169" spans="1:27">
      <c r="A169" s="154" t="s">
        <v>45</v>
      </c>
      <c r="B169" s="147">
        <f t="shared" si="11"/>
        <v>2</v>
      </c>
      <c r="C169" s="147">
        <f t="shared" si="12"/>
        <v>0</v>
      </c>
      <c r="D169" s="147">
        <f t="shared" si="15"/>
        <v>2</v>
      </c>
      <c r="E169" s="150"/>
      <c r="F169" s="148">
        <f t="shared" si="13"/>
        <v>2</v>
      </c>
      <c r="G169" s="200">
        <v>0</v>
      </c>
      <c r="H169" s="200">
        <v>2</v>
      </c>
      <c r="I169" s="151"/>
      <c r="J169" s="148">
        <f t="shared" si="14"/>
        <v>0</v>
      </c>
      <c r="K169" s="200">
        <v>0</v>
      </c>
      <c r="L169" s="200">
        <v>0</v>
      </c>
      <c r="X169" s="154" t="s">
        <v>111</v>
      </c>
      <c r="Y169" s="3">
        <v>25</v>
      </c>
      <c r="Z169" s="3">
        <v>22</v>
      </c>
      <c r="AA169" s="3">
        <v>3</v>
      </c>
    </row>
    <row r="170" spans="1:27">
      <c r="A170" s="154" t="s">
        <v>46</v>
      </c>
      <c r="B170" s="147">
        <f t="shared" si="11"/>
        <v>8</v>
      </c>
      <c r="C170" s="147">
        <f t="shared" si="12"/>
        <v>2</v>
      </c>
      <c r="D170" s="147">
        <f t="shared" si="15"/>
        <v>6</v>
      </c>
      <c r="E170" s="150"/>
      <c r="F170" s="148">
        <f t="shared" si="13"/>
        <v>7</v>
      </c>
      <c r="G170" s="200">
        <v>2</v>
      </c>
      <c r="H170" s="200">
        <v>5</v>
      </c>
      <c r="I170" s="151"/>
      <c r="J170" s="148">
        <f t="shared" si="14"/>
        <v>1</v>
      </c>
      <c r="K170" s="200">
        <v>0</v>
      </c>
      <c r="L170" s="200">
        <v>1</v>
      </c>
      <c r="X170" s="154" t="s">
        <v>80</v>
      </c>
      <c r="Y170" s="3">
        <v>20</v>
      </c>
      <c r="Z170" s="3">
        <v>9</v>
      </c>
      <c r="AA170" s="3">
        <v>11</v>
      </c>
    </row>
    <row r="171" spans="1:27">
      <c r="A171" s="154" t="s">
        <v>47</v>
      </c>
      <c r="B171" s="147">
        <f t="shared" si="11"/>
        <v>2</v>
      </c>
      <c r="C171" s="147">
        <f t="shared" si="12"/>
        <v>2</v>
      </c>
      <c r="D171" s="147">
        <f t="shared" si="15"/>
        <v>0</v>
      </c>
      <c r="E171" s="150"/>
      <c r="F171" s="148">
        <f t="shared" si="13"/>
        <v>2</v>
      </c>
      <c r="G171" s="200">
        <v>2</v>
      </c>
      <c r="H171" s="200">
        <v>0</v>
      </c>
      <c r="I171" s="151"/>
      <c r="J171" s="148">
        <f t="shared" si="14"/>
        <v>0</v>
      </c>
      <c r="K171" s="200">
        <v>0</v>
      </c>
      <c r="L171" s="200">
        <v>0</v>
      </c>
      <c r="X171" s="154" t="s">
        <v>88</v>
      </c>
      <c r="Y171" s="3">
        <v>20</v>
      </c>
      <c r="Z171" s="3">
        <v>4</v>
      </c>
      <c r="AA171" s="3">
        <v>16</v>
      </c>
    </row>
    <row r="172" spans="1:27">
      <c r="A172" s="154" t="s">
        <v>48</v>
      </c>
      <c r="B172" s="147">
        <f t="shared" si="11"/>
        <v>2</v>
      </c>
      <c r="C172" s="147">
        <f t="shared" si="12"/>
        <v>2</v>
      </c>
      <c r="D172" s="147">
        <f t="shared" si="15"/>
        <v>0</v>
      </c>
      <c r="E172" s="150"/>
      <c r="F172" s="148">
        <f t="shared" si="13"/>
        <v>2</v>
      </c>
      <c r="G172" s="200">
        <v>2</v>
      </c>
      <c r="H172" s="200">
        <v>0</v>
      </c>
      <c r="I172" s="151"/>
      <c r="J172" s="148">
        <f t="shared" si="14"/>
        <v>0</v>
      </c>
      <c r="K172" s="200">
        <v>0</v>
      </c>
      <c r="L172" s="200">
        <v>0</v>
      </c>
      <c r="X172" s="154" t="s">
        <v>112</v>
      </c>
      <c r="Y172" s="3">
        <v>19</v>
      </c>
      <c r="Z172" s="3">
        <v>12</v>
      </c>
      <c r="AA172" s="3">
        <v>7</v>
      </c>
    </row>
    <row r="173" spans="1:27">
      <c r="A173" s="154" t="s">
        <v>49</v>
      </c>
      <c r="B173" s="147">
        <f t="shared" si="11"/>
        <v>0</v>
      </c>
      <c r="C173" s="147">
        <f t="shared" si="12"/>
        <v>0</v>
      </c>
      <c r="D173" s="147">
        <f t="shared" si="15"/>
        <v>0</v>
      </c>
      <c r="E173" s="150"/>
      <c r="F173" s="148">
        <f t="shared" si="13"/>
        <v>0</v>
      </c>
      <c r="G173" s="200">
        <v>0</v>
      </c>
      <c r="H173" s="200">
        <v>0</v>
      </c>
      <c r="I173" s="151"/>
      <c r="J173" s="148">
        <f t="shared" si="14"/>
        <v>0</v>
      </c>
      <c r="K173" s="200">
        <v>0</v>
      </c>
      <c r="L173" s="200">
        <v>0</v>
      </c>
      <c r="X173" s="154" t="s">
        <v>25</v>
      </c>
      <c r="Y173" s="3">
        <v>17</v>
      </c>
      <c r="Z173" s="3">
        <v>6</v>
      </c>
      <c r="AA173" s="3">
        <v>11</v>
      </c>
    </row>
    <row r="174" spans="1:27">
      <c r="A174" s="154" t="s">
        <v>50</v>
      </c>
      <c r="B174" s="147">
        <f t="shared" si="11"/>
        <v>1</v>
      </c>
      <c r="C174" s="147">
        <f t="shared" si="12"/>
        <v>1</v>
      </c>
      <c r="D174" s="147">
        <f t="shared" si="15"/>
        <v>0</v>
      </c>
      <c r="E174" s="150"/>
      <c r="F174" s="148">
        <f t="shared" si="13"/>
        <v>1</v>
      </c>
      <c r="G174" s="200">
        <v>1</v>
      </c>
      <c r="H174" s="200">
        <v>0</v>
      </c>
      <c r="I174" s="151"/>
      <c r="J174" s="148">
        <f t="shared" si="14"/>
        <v>0</v>
      </c>
      <c r="K174" s="200">
        <v>0</v>
      </c>
      <c r="L174" s="200">
        <v>0</v>
      </c>
      <c r="X174" s="154" t="s">
        <v>61</v>
      </c>
      <c r="Y174" s="3">
        <v>14</v>
      </c>
      <c r="Z174" s="3">
        <v>8</v>
      </c>
      <c r="AA174" s="3">
        <v>6</v>
      </c>
    </row>
    <row r="175" spans="1:27">
      <c r="A175" s="154" t="s">
        <v>51</v>
      </c>
      <c r="B175" s="147">
        <f t="shared" si="11"/>
        <v>2</v>
      </c>
      <c r="C175" s="147">
        <f t="shared" si="12"/>
        <v>0</v>
      </c>
      <c r="D175" s="147">
        <f t="shared" si="15"/>
        <v>2</v>
      </c>
      <c r="E175" s="150"/>
      <c r="F175" s="148">
        <f t="shared" si="13"/>
        <v>2</v>
      </c>
      <c r="G175" s="200">
        <v>0</v>
      </c>
      <c r="H175" s="200">
        <v>2</v>
      </c>
      <c r="I175" s="151"/>
      <c r="J175" s="148">
        <f t="shared" si="14"/>
        <v>0</v>
      </c>
      <c r="K175" s="200">
        <v>0</v>
      </c>
      <c r="L175" s="200">
        <v>0</v>
      </c>
      <c r="X175" s="3" t="s">
        <v>487</v>
      </c>
      <c r="Y175" s="3">
        <v>14</v>
      </c>
      <c r="Z175" s="3">
        <v>13</v>
      </c>
      <c r="AA175" s="3">
        <v>1</v>
      </c>
    </row>
    <row r="176" spans="1:27">
      <c r="A176" s="154" t="s">
        <v>52</v>
      </c>
      <c r="B176" s="147">
        <f t="shared" si="11"/>
        <v>6</v>
      </c>
      <c r="C176" s="147">
        <f t="shared" si="12"/>
        <v>4</v>
      </c>
      <c r="D176" s="147">
        <f t="shared" si="15"/>
        <v>2</v>
      </c>
      <c r="E176" s="150"/>
      <c r="F176" s="148">
        <f t="shared" si="13"/>
        <v>6</v>
      </c>
      <c r="G176" s="200">
        <v>4</v>
      </c>
      <c r="H176" s="200">
        <v>2</v>
      </c>
      <c r="I176" s="151"/>
      <c r="J176" s="148">
        <f t="shared" si="14"/>
        <v>0</v>
      </c>
      <c r="K176" s="200">
        <v>0</v>
      </c>
      <c r="L176" s="200">
        <v>0</v>
      </c>
      <c r="X176" s="154" t="s">
        <v>81</v>
      </c>
      <c r="Y176" s="3">
        <v>13</v>
      </c>
      <c r="Z176" s="3">
        <v>7</v>
      </c>
      <c r="AA176" s="3">
        <v>6</v>
      </c>
    </row>
    <row r="177" spans="1:27">
      <c r="A177" s="154" t="s">
        <v>53</v>
      </c>
      <c r="B177" s="147">
        <f t="shared" si="11"/>
        <v>2</v>
      </c>
      <c r="C177" s="147">
        <f t="shared" si="12"/>
        <v>2</v>
      </c>
      <c r="D177" s="147">
        <f t="shared" si="15"/>
        <v>0</v>
      </c>
      <c r="E177" s="150"/>
      <c r="F177" s="148">
        <f t="shared" si="13"/>
        <v>2</v>
      </c>
      <c r="G177" s="200">
        <v>2</v>
      </c>
      <c r="H177" s="200">
        <v>0</v>
      </c>
      <c r="I177" s="151"/>
      <c r="J177" s="148">
        <f t="shared" si="14"/>
        <v>0</v>
      </c>
      <c r="K177" s="200">
        <v>0</v>
      </c>
      <c r="L177" s="200">
        <v>0</v>
      </c>
      <c r="X177" s="154" t="s">
        <v>71</v>
      </c>
      <c r="Y177" s="3">
        <v>12</v>
      </c>
      <c r="Z177" s="3">
        <v>8</v>
      </c>
      <c r="AA177" s="3">
        <v>4</v>
      </c>
    </row>
    <row r="178" spans="1:27">
      <c r="A178" s="154" t="s">
        <v>54</v>
      </c>
      <c r="B178" s="147">
        <f t="shared" si="11"/>
        <v>2</v>
      </c>
      <c r="C178" s="147">
        <f t="shared" si="12"/>
        <v>0</v>
      </c>
      <c r="D178" s="147">
        <f t="shared" si="15"/>
        <v>2</v>
      </c>
      <c r="E178" s="150"/>
      <c r="F178" s="148">
        <f t="shared" si="13"/>
        <v>2</v>
      </c>
      <c r="G178" s="200">
        <v>0</v>
      </c>
      <c r="H178" s="200">
        <v>2</v>
      </c>
      <c r="I178" s="151"/>
      <c r="J178" s="148">
        <f t="shared" si="14"/>
        <v>0</v>
      </c>
      <c r="K178" s="200">
        <v>0</v>
      </c>
      <c r="L178" s="200">
        <v>0</v>
      </c>
      <c r="X178" s="154" t="s">
        <v>16</v>
      </c>
      <c r="Y178" s="3">
        <v>10</v>
      </c>
      <c r="Z178" s="3">
        <v>5</v>
      </c>
      <c r="AA178" s="3">
        <v>5</v>
      </c>
    </row>
    <row r="179" spans="1:27">
      <c r="A179" s="155" t="s">
        <v>430</v>
      </c>
      <c r="B179" s="147">
        <f t="shared" si="11"/>
        <v>4</v>
      </c>
      <c r="C179" s="147">
        <f t="shared" si="12"/>
        <v>3</v>
      </c>
      <c r="D179" s="147">
        <f t="shared" si="15"/>
        <v>1</v>
      </c>
      <c r="E179" s="150"/>
      <c r="F179" s="148">
        <f t="shared" si="13"/>
        <v>4</v>
      </c>
      <c r="G179" s="200">
        <v>3</v>
      </c>
      <c r="H179" s="200">
        <v>1</v>
      </c>
      <c r="I179" s="151"/>
      <c r="J179" s="148">
        <f t="shared" si="14"/>
        <v>0</v>
      </c>
      <c r="K179" s="200">
        <v>0</v>
      </c>
      <c r="L179" s="200">
        <v>0</v>
      </c>
      <c r="X179" s="154" t="s">
        <v>28</v>
      </c>
      <c r="Y179" s="3">
        <v>8</v>
      </c>
      <c r="Z179" s="3">
        <v>8</v>
      </c>
      <c r="AA179" s="3">
        <v>0</v>
      </c>
    </row>
    <row r="180" spans="1:27">
      <c r="A180" s="154" t="s">
        <v>55</v>
      </c>
      <c r="B180" s="147">
        <f t="shared" si="11"/>
        <v>1</v>
      </c>
      <c r="C180" s="147">
        <f t="shared" si="12"/>
        <v>0</v>
      </c>
      <c r="D180" s="147">
        <f t="shared" si="15"/>
        <v>1</v>
      </c>
      <c r="E180" s="150"/>
      <c r="F180" s="148">
        <f t="shared" si="13"/>
        <v>1</v>
      </c>
      <c r="G180" s="200">
        <v>0</v>
      </c>
      <c r="H180" s="200">
        <v>1</v>
      </c>
      <c r="I180" s="151"/>
      <c r="J180" s="148">
        <f t="shared" si="14"/>
        <v>0</v>
      </c>
      <c r="K180" s="200">
        <v>0</v>
      </c>
      <c r="L180" s="200">
        <v>0</v>
      </c>
      <c r="X180" s="154" t="s">
        <v>46</v>
      </c>
      <c r="Y180" s="3">
        <v>8</v>
      </c>
      <c r="Z180" s="3">
        <v>2</v>
      </c>
      <c r="AA180" s="3">
        <v>6</v>
      </c>
    </row>
    <row r="181" spans="1:27">
      <c r="A181" s="154" t="s">
        <v>56</v>
      </c>
      <c r="B181" s="147">
        <f t="shared" si="11"/>
        <v>5</v>
      </c>
      <c r="C181" s="147">
        <f t="shared" si="12"/>
        <v>2</v>
      </c>
      <c r="D181" s="147">
        <f t="shared" si="15"/>
        <v>3</v>
      </c>
      <c r="E181" s="150"/>
      <c r="F181" s="148">
        <f t="shared" si="13"/>
        <v>5</v>
      </c>
      <c r="G181" s="200">
        <v>2</v>
      </c>
      <c r="H181" s="200">
        <v>3</v>
      </c>
      <c r="I181" s="151"/>
      <c r="J181" s="148">
        <f t="shared" si="14"/>
        <v>0</v>
      </c>
      <c r="K181" s="200">
        <v>0</v>
      </c>
      <c r="L181" s="200">
        <v>0</v>
      </c>
      <c r="X181" s="154" t="s">
        <v>96</v>
      </c>
      <c r="Y181" s="3">
        <v>8</v>
      </c>
      <c r="Z181" s="3">
        <v>5</v>
      </c>
      <c r="AA181" s="3">
        <v>3</v>
      </c>
    </row>
    <row r="182" spans="1:27">
      <c r="A182" s="154" t="s">
        <v>57</v>
      </c>
      <c r="B182" s="147">
        <f t="shared" si="11"/>
        <v>0</v>
      </c>
      <c r="C182" s="147">
        <f t="shared" si="12"/>
        <v>0</v>
      </c>
      <c r="D182" s="147">
        <f t="shared" si="15"/>
        <v>0</v>
      </c>
      <c r="E182" s="150"/>
      <c r="F182" s="148">
        <f t="shared" si="13"/>
        <v>0</v>
      </c>
      <c r="G182" s="200">
        <v>0</v>
      </c>
      <c r="H182" s="200">
        <v>0</v>
      </c>
      <c r="I182" s="151"/>
      <c r="J182" s="148">
        <f t="shared" si="14"/>
        <v>0</v>
      </c>
      <c r="K182" s="200">
        <v>0</v>
      </c>
      <c r="L182" s="200">
        <v>0</v>
      </c>
      <c r="X182" s="154" t="s">
        <v>68</v>
      </c>
      <c r="Y182" s="3">
        <v>7</v>
      </c>
      <c r="Z182" s="3">
        <v>7</v>
      </c>
      <c r="AA182" s="3">
        <v>0</v>
      </c>
    </row>
    <row r="183" spans="1:27">
      <c r="A183" s="154" t="s">
        <v>58</v>
      </c>
      <c r="B183" s="147">
        <f t="shared" si="11"/>
        <v>0</v>
      </c>
      <c r="C183" s="147">
        <f t="shared" si="12"/>
        <v>0</v>
      </c>
      <c r="D183" s="147">
        <f t="shared" si="15"/>
        <v>0</v>
      </c>
      <c r="E183" s="150"/>
      <c r="F183" s="148">
        <f t="shared" si="13"/>
        <v>0</v>
      </c>
      <c r="G183" s="200">
        <v>0</v>
      </c>
      <c r="H183" s="200">
        <v>0</v>
      </c>
      <c r="I183" s="151"/>
      <c r="J183" s="148">
        <f t="shared" si="14"/>
        <v>0</v>
      </c>
      <c r="K183" s="200">
        <v>0</v>
      </c>
      <c r="L183" s="200">
        <v>0</v>
      </c>
      <c r="X183" s="154" t="s">
        <v>36</v>
      </c>
      <c r="Y183" s="3">
        <v>6</v>
      </c>
      <c r="Z183" s="3">
        <v>4</v>
      </c>
      <c r="AA183" s="3">
        <v>2</v>
      </c>
    </row>
    <row r="184" spans="1:27">
      <c r="A184" s="154" t="s">
        <v>59</v>
      </c>
      <c r="B184" s="147">
        <f t="shared" si="11"/>
        <v>1</v>
      </c>
      <c r="C184" s="147">
        <f t="shared" si="12"/>
        <v>1</v>
      </c>
      <c r="D184" s="147">
        <f t="shared" si="15"/>
        <v>0</v>
      </c>
      <c r="E184" s="150"/>
      <c r="F184" s="148">
        <f t="shared" si="13"/>
        <v>1</v>
      </c>
      <c r="G184" s="200">
        <v>1</v>
      </c>
      <c r="H184" s="200">
        <v>0</v>
      </c>
      <c r="I184" s="151"/>
      <c r="J184" s="148">
        <f t="shared" si="14"/>
        <v>0</v>
      </c>
      <c r="K184" s="200">
        <v>0</v>
      </c>
      <c r="L184" s="200">
        <v>0</v>
      </c>
      <c r="X184" s="154" t="s">
        <v>52</v>
      </c>
      <c r="Y184" s="3">
        <v>6</v>
      </c>
      <c r="Z184" s="3">
        <v>4</v>
      </c>
      <c r="AA184" s="3">
        <v>2</v>
      </c>
    </row>
    <row r="185" spans="1:27">
      <c r="A185" s="154" t="s">
        <v>60</v>
      </c>
      <c r="B185" s="147">
        <f t="shared" si="11"/>
        <v>0</v>
      </c>
      <c r="C185" s="147">
        <f t="shared" si="12"/>
        <v>0</v>
      </c>
      <c r="D185" s="147">
        <f t="shared" si="15"/>
        <v>0</v>
      </c>
      <c r="E185" s="150"/>
      <c r="F185" s="148">
        <f t="shared" si="13"/>
        <v>0</v>
      </c>
      <c r="G185" s="200">
        <v>0</v>
      </c>
      <c r="H185" s="200">
        <v>0</v>
      </c>
      <c r="I185" s="151"/>
      <c r="J185" s="148">
        <f t="shared" si="14"/>
        <v>0</v>
      </c>
      <c r="K185" s="200">
        <v>0</v>
      </c>
      <c r="L185" s="200">
        <v>0</v>
      </c>
      <c r="X185" s="154" t="s">
        <v>17</v>
      </c>
      <c r="Y185" s="3">
        <v>5</v>
      </c>
      <c r="Z185" s="3">
        <v>3</v>
      </c>
      <c r="AA185" s="3">
        <v>2</v>
      </c>
    </row>
    <row r="186" spans="1:27">
      <c r="A186" s="154" t="s">
        <v>431</v>
      </c>
      <c r="B186" s="147">
        <f t="shared" si="11"/>
        <v>3</v>
      </c>
      <c r="C186" s="147">
        <f t="shared" si="12"/>
        <v>2</v>
      </c>
      <c r="D186" s="147">
        <f t="shared" si="15"/>
        <v>1</v>
      </c>
      <c r="E186" s="150"/>
      <c r="F186" s="148">
        <f t="shared" si="13"/>
        <v>3</v>
      </c>
      <c r="G186" s="200">
        <v>2</v>
      </c>
      <c r="H186" s="200">
        <v>1</v>
      </c>
      <c r="I186" s="151"/>
      <c r="J186" s="148">
        <f t="shared" si="14"/>
        <v>0</v>
      </c>
      <c r="K186" s="200">
        <v>0</v>
      </c>
      <c r="L186" s="200">
        <v>0</v>
      </c>
      <c r="X186" s="154" t="s">
        <v>34</v>
      </c>
      <c r="Y186" s="3">
        <v>5</v>
      </c>
      <c r="Z186" s="3">
        <v>3</v>
      </c>
      <c r="AA186" s="3">
        <v>2</v>
      </c>
    </row>
    <row r="187" spans="1:27">
      <c r="A187" s="154" t="s">
        <v>61</v>
      </c>
      <c r="B187" s="147">
        <f t="shared" si="11"/>
        <v>14</v>
      </c>
      <c r="C187" s="147">
        <f t="shared" si="12"/>
        <v>8</v>
      </c>
      <c r="D187" s="147">
        <f t="shared" si="15"/>
        <v>6</v>
      </c>
      <c r="E187" s="150"/>
      <c r="F187" s="148">
        <f t="shared" si="13"/>
        <v>14</v>
      </c>
      <c r="G187" s="200">
        <v>8</v>
      </c>
      <c r="H187" s="200">
        <v>6</v>
      </c>
      <c r="I187" s="151"/>
      <c r="J187" s="148">
        <f t="shared" si="14"/>
        <v>0</v>
      </c>
      <c r="K187" s="200">
        <v>0</v>
      </c>
      <c r="L187" s="200">
        <v>0</v>
      </c>
      <c r="X187" s="154" t="s">
        <v>56</v>
      </c>
      <c r="Y187" s="3">
        <v>5</v>
      </c>
      <c r="Z187" s="3">
        <v>2</v>
      </c>
      <c r="AA187" s="3">
        <v>3</v>
      </c>
    </row>
    <row r="188" spans="1:27">
      <c r="A188" s="154" t="s">
        <v>62</v>
      </c>
      <c r="B188" s="147">
        <f t="shared" si="11"/>
        <v>0</v>
      </c>
      <c r="C188" s="147">
        <f t="shared" si="12"/>
        <v>0</v>
      </c>
      <c r="D188" s="147">
        <f t="shared" si="15"/>
        <v>0</v>
      </c>
      <c r="E188" s="150"/>
      <c r="F188" s="148">
        <f t="shared" si="13"/>
        <v>0</v>
      </c>
      <c r="G188" s="200">
        <v>0</v>
      </c>
      <c r="H188" s="200">
        <v>0</v>
      </c>
      <c r="I188" s="151"/>
      <c r="J188" s="148">
        <f t="shared" si="14"/>
        <v>0</v>
      </c>
      <c r="K188" s="200">
        <v>0</v>
      </c>
      <c r="L188" s="200">
        <v>0</v>
      </c>
      <c r="X188" s="154" t="s">
        <v>78</v>
      </c>
      <c r="Y188" s="3">
        <v>5</v>
      </c>
      <c r="Z188" s="3">
        <v>2</v>
      </c>
      <c r="AA188" s="3">
        <v>3</v>
      </c>
    </row>
    <row r="189" spans="1:27">
      <c r="A189" s="154" t="s">
        <v>63</v>
      </c>
      <c r="B189" s="147">
        <f t="shared" si="11"/>
        <v>260</v>
      </c>
      <c r="C189" s="147">
        <f t="shared" si="12"/>
        <v>140</v>
      </c>
      <c r="D189" s="147">
        <f t="shared" si="15"/>
        <v>120</v>
      </c>
      <c r="E189" s="150"/>
      <c r="F189" s="148">
        <f t="shared" si="13"/>
        <v>260</v>
      </c>
      <c r="G189" s="200">
        <v>140</v>
      </c>
      <c r="H189" s="200">
        <v>120</v>
      </c>
      <c r="I189" s="151"/>
      <c r="J189" s="148">
        <f t="shared" si="14"/>
        <v>0</v>
      </c>
      <c r="K189" s="200">
        <v>0</v>
      </c>
      <c r="L189" s="200">
        <v>0</v>
      </c>
      <c r="X189" s="154" t="s">
        <v>82</v>
      </c>
      <c r="Y189" s="3">
        <v>5</v>
      </c>
      <c r="Z189" s="3">
        <v>3</v>
      </c>
      <c r="AA189" s="3">
        <v>2</v>
      </c>
    </row>
    <row r="190" spans="1:27">
      <c r="A190" s="154" t="s">
        <v>64</v>
      </c>
      <c r="B190" s="147">
        <f t="shared" si="11"/>
        <v>78</v>
      </c>
      <c r="C190" s="147">
        <f t="shared" si="12"/>
        <v>59</v>
      </c>
      <c r="D190" s="147">
        <f t="shared" si="15"/>
        <v>19</v>
      </c>
      <c r="E190" s="150"/>
      <c r="F190" s="148">
        <f t="shared" si="13"/>
        <v>78</v>
      </c>
      <c r="G190" s="200">
        <v>59</v>
      </c>
      <c r="H190" s="200">
        <v>19</v>
      </c>
      <c r="I190" s="151"/>
      <c r="J190" s="148">
        <f t="shared" si="14"/>
        <v>0</v>
      </c>
      <c r="K190" s="200">
        <v>0</v>
      </c>
      <c r="L190" s="200">
        <v>0</v>
      </c>
      <c r="X190" s="154" t="s">
        <v>35</v>
      </c>
      <c r="Y190" s="3">
        <v>4</v>
      </c>
      <c r="Z190" s="3">
        <v>3</v>
      </c>
      <c r="AA190" s="3">
        <v>1</v>
      </c>
    </row>
    <row r="191" spans="1:27">
      <c r="A191" s="154" t="s">
        <v>65</v>
      </c>
      <c r="B191" s="147">
        <f t="shared" si="11"/>
        <v>88</v>
      </c>
      <c r="C191" s="147">
        <f t="shared" si="12"/>
        <v>59</v>
      </c>
      <c r="D191" s="147">
        <f t="shared" si="15"/>
        <v>29</v>
      </c>
      <c r="E191" s="150"/>
      <c r="F191" s="148">
        <f t="shared" si="13"/>
        <v>88</v>
      </c>
      <c r="G191" s="200">
        <v>59</v>
      </c>
      <c r="H191" s="200">
        <v>29</v>
      </c>
      <c r="I191" s="151"/>
      <c r="J191" s="148">
        <f t="shared" si="14"/>
        <v>0</v>
      </c>
      <c r="K191" s="200">
        <v>0</v>
      </c>
      <c r="L191" s="200">
        <v>0</v>
      </c>
      <c r="X191" s="155" t="s">
        <v>430</v>
      </c>
      <c r="Y191" s="3">
        <v>4</v>
      </c>
      <c r="Z191" s="3">
        <v>3</v>
      </c>
      <c r="AA191" s="3">
        <v>1</v>
      </c>
    </row>
    <row r="192" spans="1:27">
      <c r="A192" s="154" t="s">
        <v>66</v>
      </c>
      <c r="B192" s="147">
        <f t="shared" si="11"/>
        <v>39</v>
      </c>
      <c r="C192" s="147">
        <f t="shared" si="12"/>
        <v>26</v>
      </c>
      <c r="D192" s="147">
        <f t="shared" si="15"/>
        <v>13</v>
      </c>
      <c r="E192" s="150"/>
      <c r="F192" s="148">
        <f t="shared" si="13"/>
        <v>39</v>
      </c>
      <c r="G192" s="200">
        <v>26</v>
      </c>
      <c r="H192" s="200">
        <v>13</v>
      </c>
      <c r="I192" s="151"/>
      <c r="J192" s="148">
        <f t="shared" si="14"/>
        <v>0</v>
      </c>
      <c r="K192" s="200">
        <v>0</v>
      </c>
      <c r="L192" s="200">
        <v>0</v>
      </c>
      <c r="X192" s="154" t="s">
        <v>98</v>
      </c>
      <c r="Y192" s="3">
        <v>4</v>
      </c>
      <c r="Z192" s="3">
        <v>3</v>
      </c>
      <c r="AA192" s="3">
        <v>1</v>
      </c>
    </row>
    <row r="193" spans="1:27">
      <c r="A193" s="154" t="s">
        <v>67</v>
      </c>
      <c r="B193" s="147">
        <f t="shared" si="11"/>
        <v>38</v>
      </c>
      <c r="C193" s="147">
        <f t="shared" si="12"/>
        <v>35</v>
      </c>
      <c r="D193" s="147">
        <f t="shared" si="15"/>
        <v>3</v>
      </c>
      <c r="E193" s="150"/>
      <c r="F193" s="148">
        <f t="shared" si="13"/>
        <v>38</v>
      </c>
      <c r="G193" s="200">
        <v>35</v>
      </c>
      <c r="H193" s="200">
        <v>3</v>
      </c>
      <c r="I193" s="151"/>
      <c r="J193" s="148">
        <f t="shared" si="14"/>
        <v>0</v>
      </c>
      <c r="K193" s="200">
        <v>0</v>
      </c>
      <c r="L193" s="200">
        <v>0</v>
      </c>
      <c r="X193" s="3" t="s">
        <v>486</v>
      </c>
      <c r="Y193" s="3">
        <v>4</v>
      </c>
      <c r="Z193" s="3">
        <v>4</v>
      </c>
      <c r="AA193" s="3">
        <v>0</v>
      </c>
    </row>
    <row r="194" spans="1:27">
      <c r="A194" s="154" t="s">
        <v>68</v>
      </c>
      <c r="B194" s="147">
        <f t="shared" si="11"/>
        <v>7</v>
      </c>
      <c r="C194" s="147">
        <f t="shared" si="12"/>
        <v>7</v>
      </c>
      <c r="D194" s="147">
        <f t="shared" si="15"/>
        <v>0</v>
      </c>
      <c r="E194" s="150"/>
      <c r="F194" s="148">
        <f t="shared" si="13"/>
        <v>7</v>
      </c>
      <c r="G194" s="200">
        <v>7</v>
      </c>
      <c r="H194" s="200">
        <v>0</v>
      </c>
      <c r="I194" s="151"/>
      <c r="J194" s="148">
        <f t="shared" si="14"/>
        <v>0</v>
      </c>
      <c r="K194" s="200">
        <v>0</v>
      </c>
      <c r="L194" s="200">
        <v>0</v>
      </c>
      <c r="X194" s="154" t="s">
        <v>431</v>
      </c>
      <c r="Y194" s="3">
        <v>3</v>
      </c>
      <c r="Z194" s="3">
        <v>2</v>
      </c>
      <c r="AA194" s="3">
        <v>1</v>
      </c>
    </row>
    <row r="195" spans="1:27">
      <c r="A195" s="154" t="s">
        <v>69</v>
      </c>
      <c r="B195" s="147">
        <f t="shared" si="11"/>
        <v>3</v>
      </c>
      <c r="C195" s="147">
        <f t="shared" si="12"/>
        <v>2</v>
      </c>
      <c r="D195" s="147">
        <f t="shared" si="15"/>
        <v>1</v>
      </c>
      <c r="E195" s="150"/>
      <c r="F195" s="148">
        <f t="shared" si="13"/>
        <v>3</v>
      </c>
      <c r="G195" s="200">
        <v>2</v>
      </c>
      <c r="H195" s="200">
        <v>1</v>
      </c>
      <c r="I195" s="151"/>
      <c r="J195" s="148">
        <f t="shared" si="14"/>
        <v>0</v>
      </c>
      <c r="K195" s="200">
        <v>0</v>
      </c>
      <c r="L195" s="200">
        <v>0</v>
      </c>
      <c r="X195" s="154" t="s">
        <v>69</v>
      </c>
      <c r="Y195" s="3">
        <v>3</v>
      </c>
      <c r="Z195" s="3">
        <v>2</v>
      </c>
      <c r="AA195" s="3">
        <v>1</v>
      </c>
    </row>
    <row r="196" spans="1:27">
      <c r="A196" s="154" t="s">
        <v>70</v>
      </c>
      <c r="B196" s="147">
        <f t="shared" si="11"/>
        <v>1</v>
      </c>
      <c r="C196" s="147">
        <f t="shared" si="12"/>
        <v>0</v>
      </c>
      <c r="D196" s="147">
        <f t="shared" si="15"/>
        <v>1</v>
      </c>
      <c r="E196" s="150"/>
      <c r="F196" s="148">
        <f t="shared" si="13"/>
        <v>1</v>
      </c>
      <c r="G196" s="200">
        <v>0</v>
      </c>
      <c r="H196" s="200">
        <v>1</v>
      </c>
      <c r="I196" s="151"/>
      <c r="J196" s="148">
        <f t="shared" si="14"/>
        <v>0</v>
      </c>
      <c r="K196" s="200">
        <v>0</v>
      </c>
      <c r="L196" s="200">
        <v>0</v>
      </c>
      <c r="X196" s="154" t="s">
        <v>91</v>
      </c>
      <c r="Y196" s="3">
        <v>3</v>
      </c>
      <c r="Z196" s="3">
        <v>2</v>
      </c>
      <c r="AA196" s="3">
        <v>1</v>
      </c>
    </row>
    <row r="197" spans="1:27">
      <c r="A197" s="154" t="s">
        <v>71</v>
      </c>
      <c r="B197" s="147">
        <f t="shared" si="11"/>
        <v>12</v>
      </c>
      <c r="C197" s="147">
        <f t="shared" si="12"/>
        <v>8</v>
      </c>
      <c r="D197" s="147">
        <f t="shared" si="15"/>
        <v>4</v>
      </c>
      <c r="E197" s="150"/>
      <c r="F197" s="148">
        <f t="shared" si="13"/>
        <v>12</v>
      </c>
      <c r="G197" s="200">
        <v>8</v>
      </c>
      <c r="H197" s="200">
        <v>4</v>
      </c>
      <c r="I197" s="151"/>
      <c r="J197" s="148">
        <f t="shared" si="14"/>
        <v>0</v>
      </c>
      <c r="K197" s="200">
        <v>0</v>
      </c>
      <c r="L197" s="200">
        <v>0</v>
      </c>
      <c r="X197" s="154" t="s">
        <v>27</v>
      </c>
      <c r="Y197" s="3">
        <v>2</v>
      </c>
      <c r="Z197" s="3">
        <v>2</v>
      </c>
      <c r="AA197" s="3">
        <v>0</v>
      </c>
    </row>
    <row r="198" spans="1:27">
      <c r="A198" s="154" t="s">
        <v>72</v>
      </c>
      <c r="B198" s="147">
        <f t="shared" si="11"/>
        <v>56</v>
      </c>
      <c r="C198" s="147">
        <f t="shared" si="12"/>
        <v>51</v>
      </c>
      <c r="D198" s="147">
        <f t="shared" si="15"/>
        <v>5</v>
      </c>
      <c r="E198" s="150"/>
      <c r="F198" s="148">
        <f t="shared" si="13"/>
        <v>56</v>
      </c>
      <c r="G198" s="200">
        <v>51</v>
      </c>
      <c r="H198" s="200">
        <v>5</v>
      </c>
      <c r="I198" s="151"/>
      <c r="J198" s="148">
        <f t="shared" si="14"/>
        <v>0</v>
      </c>
      <c r="K198" s="200">
        <v>0</v>
      </c>
      <c r="L198" s="200">
        <v>0</v>
      </c>
      <c r="X198" s="154" t="s">
        <v>39</v>
      </c>
      <c r="Y198" s="3">
        <v>2</v>
      </c>
      <c r="Z198" s="3">
        <v>1</v>
      </c>
      <c r="AA198" s="3">
        <v>1</v>
      </c>
    </row>
    <row r="199" spans="1:27">
      <c r="A199" s="154" t="s">
        <v>73</v>
      </c>
      <c r="B199" s="147">
        <f t="shared" si="11"/>
        <v>56</v>
      </c>
      <c r="C199" s="147">
        <f t="shared" si="12"/>
        <v>43</v>
      </c>
      <c r="D199" s="147">
        <f t="shared" si="15"/>
        <v>13</v>
      </c>
      <c r="E199" s="150"/>
      <c r="F199" s="148">
        <f t="shared" si="13"/>
        <v>56</v>
      </c>
      <c r="G199" s="200">
        <v>43</v>
      </c>
      <c r="H199" s="200">
        <v>13</v>
      </c>
      <c r="I199" s="151"/>
      <c r="J199" s="148">
        <f t="shared" si="14"/>
        <v>0</v>
      </c>
      <c r="K199" s="200">
        <v>0</v>
      </c>
      <c r="L199" s="200">
        <v>0</v>
      </c>
      <c r="X199" s="154" t="s">
        <v>45</v>
      </c>
      <c r="Y199" s="3">
        <v>2</v>
      </c>
      <c r="Z199" s="3">
        <v>0</v>
      </c>
      <c r="AA199" s="3">
        <v>2</v>
      </c>
    </row>
    <row r="200" spans="1:27">
      <c r="A200" s="154" t="s">
        <v>74</v>
      </c>
      <c r="B200" s="147">
        <f t="shared" si="11"/>
        <v>65</v>
      </c>
      <c r="C200" s="147">
        <f t="shared" si="12"/>
        <v>47</v>
      </c>
      <c r="D200" s="147">
        <f t="shared" si="15"/>
        <v>18</v>
      </c>
      <c r="E200" s="150"/>
      <c r="F200" s="148">
        <f t="shared" si="13"/>
        <v>65</v>
      </c>
      <c r="G200" s="200">
        <v>47</v>
      </c>
      <c r="H200" s="200">
        <v>18</v>
      </c>
      <c r="I200" s="151"/>
      <c r="J200" s="148">
        <f t="shared" si="14"/>
        <v>0</v>
      </c>
      <c r="K200" s="200">
        <v>0</v>
      </c>
      <c r="L200" s="200">
        <v>0</v>
      </c>
      <c r="X200" s="154" t="s">
        <v>47</v>
      </c>
      <c r="Y200" s="3">
        <v>2</v>
      </c>
      <c r="Z200" s="3">
        <v>2</v>
      </c>
      <c r="AA200" s="3">
        <v>0</v>
      </c>
    </row>
    <row r="201" spans="1:27">
      <c r="A201" s="154" t="s">
        <v>75</v>
      </c>
      <c r="B201" s="147">
        <f t="shared" si="11"/>
        <v>83</v>
      </c>
      <c r="C201" s="147">
        <f t="shared" si="12"/>
        <v>35</v>
      </c>
      <c r="D201" s="147">
        <f t="shared" si="15"/>
        <v>48</v>
      </c>
      <c r="E201" s="150"/>
      <c r="F201" s="148">
        <f t="shared" si="13"/>
        <v>49</v>
      </c>
      <c r="G201" s="200">
        <v>34</v>
      </c>
      <c r="H201" s="200">
        <v>15</v>
      </c>
      <c r="I201" s="151"/>
      <c r="J201" s="148">
        <f t="shared" si="14"/>
        <v>34</v>
      </c>
      <c r="K201" s="200">
        <v>1</v>
      </c>
      <c r="L201" s="200">
        <v>33</v>
      </c>
      <c r="X201" s="154" t="s">
        <v>48</v>
      </c>
      <c r="Y201" s="3">
        <v>2</v>
      </c>
      <c r="Z201" s="3">
        <v>2</v>
      </c>
      <c r="AA201" s="3">
        <v>0</v>
      </c>
    </row>
    <row r="202" spans="1:27">
      <c r="A202" s="154" t="s">
        <v>76</v>
      </c>
      <c r="B202" s="147">
        <f t="shared" ref="B202:B237" si="16">F202+J202</f>
        <v>62</v>
      </c>
      <c r="C202" s="147">
        <f t="shared" ref="C202:C237" si="17">G202+K202</f>
        <v>15</v>
      </c>
      <c r="D202" s="147">
        <f t="shared" si="15"/>
        <v>47</v>
      </c>
      <c r="E202" s="150"/>
      <c r="F202" s="148">
        <f t="shared" ref="F202:F237" si="18">SUM(G202:H202)</f>
        <v>25</v>
      </c>
      <c r="G202" s="200">
        <v>15</v>
      </c>
      <c r="H202" s="200">
        <v>10</v>
      </c>
      <c r="I202" s="151"/>
      <c r="J202" s="148">
        <f t="shared" ref="J202:J237" si="19">SUM(K202:L202)</f>
        <v>37</v>
      </c>
      <c r="K202" s="200">
        <v>0</v>
      </c>
      <c r="L202" s="200">
        <v>37</v>
      </c>
      <c r="X202" s="154" t="s">
        <v>51</v>
      </c>
      <c r="Y202" s="3">
        <v>2</v>
      </c>
      <c r="Z202" s="3">
        <v>0</v>
      </c>
      <c r="AA202" s="3">
        <v>2</v>
      </c>
    </row>
    <row r="203" spans="1:27">
      <c r="A203" s="154" t="s">
        <v>77</v>
      </c>
      <c r="B203" s="147">
        <f t="shared" si="16"/>
        <v>337</v>
      </c>
      <c r="C203" s="147">
        <f t="shared" si="17"/>
        <v>15</v>
      </c>
      <c r="D203" s="147">
        <f t="shared" ref="D203:D237" si="20">H203+L203</f>
        <v>322</v>
      </c>
      <c r="E203" s="150"/>
      <c r="F203" s="148">
        <f t="shared" si="18"/>
        <v>73</v>
      </c>
      <c r="G203" s="200">
        <v>14</v>
      </c>
      <c r="H203" s="200">
        <v>59</v>
      </c>
      <c r="I203" s="151"/>
      <c r="J203" s="148">
        <f t="shared" si="19"/>
        <v>264</v>
      </c>
      <c r="K203" s="200">
        <v>1</v>
      </c>
      <c r="L203" s="200">
        <v>263</v>
      </c>
      <c r="X203" s="154" t="s">
        <v>53</v>
      </c>
      <c r="Y203" s="3">
        <v>2</v>
      </c>
      <c r="Z203" s="3">
        <v>2</v>
      </c>
      <c r="AA203" s="3">
        <v>0</v>
      </c>
    </row>
    <row r="204" spans="1:27">
      <c r="A204" s="154" t="s">
        <v>78</v>
      </c>
      <c r="B204" s="147">
        <f t="shared" si="16"/>
        <v>5</v>
      </c>
      <c r="C204" s="147">
        <f t="shared" si="17"/>
        <v>2</v>
      </c>
      <c r="D204" s="147">
        <f t="shared" si="20"/>
        <v>3</v>
      </c>
      <c r="E204" s="150"/>
      <c r="F204" s="148">
        <f t="shared" si="18"/>
        <v>5</v>
      </c>
      <c r="G204" s="200">
        <v>2</v>
      </c>
      <c r="H204" s="200">
        <v>3</v>
      </c>
      <c r="I204" s="151"/>
      <c r="J204" s="148">
        <f t="shared" si="19"/>
        <v>0</v>
      </c>
      <c r="K204" s="200">
        <v>0</v>
      </c>
      <c r="L204" s="200">
        <v>0</v>
      </c>
      <c r="X204" s="154" t="s">
        <v>54</v>
      </c>
      <c r="Y204" s="3">
        <v>2</v>
      </c>
      <c r="Z204" s="3">
        <v>0</v>
      </c>
      <c r="AA204" s="3">
        <v>2</v>
      </c>
    </row>
    <row r="205" spans="1:27">
      <c r="A205" s="154" t="s">
        <v>79</v>
      </c>
      <c r="B205" s="147">
        <f t="shared" si="16"/>
        <v>25</v>
      </c>
      <c r="C205" s="147">
        <f t="shared" si="17"/>
        <v>17</v>
      </c>
      <c r="D205" s="147">
        <f t="shared" si="20"/>
        <v>8</v>
      </c>
      <c r="E205" s="150"/>
      <c r="F205" s="148">
        <f t="shared" si="18"/>
        <v>25</v>
      </c>
      <c r="G205" s="200">
        <v>17</v>
      </c>
      <c r="H205" s="200">
        <v>8</v>
      </c>
      <c r="I205" s="151"/>
      <c r="J205" s="148">
        <f t="shared" si="19"/>
        <v>0</v>
      </c>
      <c r="K205" s="200">
        <v>0</v>
      </c>
      <c r="L205" s="200">
        <v>0</v>
      </c>
      <c r="X205" s="154" t="s">
        <v>90</v>
      </c>
      <c r="Y205" s="3">
        <v>2</v>
      </c>
      <c r="Z205" s="3">
        <v>0</v>
      </c>
      <c r="AA205" s="3">
        <v>2</v>
      </c>
    </row>
    <row r="206" spans="1:27">
      <c r="A206" s="154" t="s">
        <v>80</v>
      </c>
      <c r="B206" s="147">
        <f t="shared" si="16"/>
        <v>20</v>
      </c>
      <c r="C206" s="147">
        <f t="shared" si="17"/>
        <v>9</v>
      </c>
      <c r="D206" s="147">
        <f t="shared" si="20"/>
        <v>11</v>
      </c>
      <c r="E206" s="150"/>
      <c r="F206" s="148">
        <f t="shared" si="18"/>
        <v>19</v>
      </c>
      <c r="G206" s="200">
        <v>9</v>
      </c>
      <c r="H206" s="200">
        <v>10</v>
      </c>
      <c r="I206" s="151"/>
      <c r="J206" s="148">
        <f t="shared" si="19"/>
        <v>1</v>
      </c>
      <c r="K206" s="200">
        <v>0</v>
      </c>
      <c r="L206" s="200">
        <v>1</v>
      </c>
      <c r="X206" s="154" t="s">
        <v>26</v>
      </c>
      <c r="Y206" s="3">
        <v>1</v>
      </c>
      <c r="Z206" s="3">
        <v>0</v>
      </c>
      <c r="AA206" s="3">
        <v>1</v>
      </c>
    </row>
    <row r="207" spans="1:27">
      <c r="A207" s="154" t="s">
        <v>81</v>
      </c>
      <c r="B207" s="147">
        <f t="shared" si="16"/>
        <v>13</v>
      </c>
      <c r="C207" s="147">
        <f t="shared" si="17"/>
        <v>7</v>
      </c>
      <c r="D207" s="147">
        <f t="shared" si="20"/>
        <v>6</v>
      </c>
      <c r="E207" s="150"/>
      <c r="F207" s="148">
        <f t="shared" si="18"/>
        <v>13</v>
      </c>
      <c r="G207" s="200">
        <v>7</v>
      </c>
      <c r="H207" s="200">
        <v>6</v>
      </c>
      <c r="I207" s="151"/>
      <c r="J207" s="148">
        <f t="shared" si="19"/>
        <v>0</v>
      </c>
      <c r="K207" s="200">
        <v>0</v>
      </c>
      <c r="L207" s="200">
        <v>0</v>
      </c>
      <c r="X207" s="154" t="s">
        <v>37</v>
      </c>
      <c r="Y207" s="3">
        <v>1</v>
      </c>
      <c r="Z207" s="3">
        <v>1</v>
      </c>
      <c r="AA207" s="3">
        <v>0</v>
      </c>
    </row>
    <row r="208" spans="1:27">
      <c r="A208" s="154" t="s">
        <v>82</v>
      </c>
      <c r="B208" s="147">
        <f t="shared" si="16"/>
        <v>5</v>
      </c>
      <c r="C208" s="147">
        <f t="shared" si="17"/>
        <v>3</v>
      </c>
      <c r="D208" s="147">
        <f t="shared" si="20"/>
        <v>2</v>
      </c>
      <c r="E208" s="150"/>
      <c r="F208" s="148">
        <f t="shared" si="18"/>
        <v>5</v>
      </c>
      <c r="G208" s="200">
        <v>3</v>
      </c>
      <c r="H208" s="200">
        <v>2</v>
      </c>
      <c r="I208" s="151"/>
      <c r="J208" s="148">
        <f t="shared" si="19"/>
        <v>0</v>
      </c>
      <c r="K208" s="200">
        <v>0</v>
      </c>
      <c r="L208" s="200">
        <v>0</v>
      </c>
      <c r="X208" s="154" t="s">
        <v>50</v>
      </c>
      <c r="Y208" s="3">
        <v>1</v>
      </c>
      <c r="Z208" s="3">
        <v>1</v>
      </c>
      <c r="AA208" s="3">
        <v>0</v>
      </c>
    </row>
    <row r="209" spans="1:27">
      <c r="A209" s="154" t="s">
        <v>83</v>
      </c>
      <c r="B209" s="147">
        <f t="shared" si="16"/>
        <v>1</v>
      </c>
      <c r="C209" s="147">
        <f t="shared" si="17"/>
        <v>1</v>
      </c>
      <c r="D209" s="147">
        <f t="shared" si="20"/>
        <v>0</v>
      </c>
      <c r="E209" s="150"/>
      <c r="F209" s="148">
        <f t="shared" si="18"/>
        <v>1</v>
      </c>
      <c r="G209" s="200">
        <v>1</v>
      </c>
      <c r="H209" s="200">
        <v>0</v>
      </c>
      <c r="I209" s="151"/>
      <c r="J209" s="148">
        <f t="shared" si="19"/>
        <v>0</v>
      </c>
      <c r="K209" s="200">
        <v>0</v>
      </c>
      <c r="L209" s="200">
        <v>0</v>
      </c>
      <c r="X209" s="154" t="s">
        <v>55</v>
      </c>
      <c r="Y209" s="3">
        <v>1</v>
      </c>
      <c r="Z209" s="3">
        <v>0</v>
      </c>
      <c r="AA209" s="3">
        <v>1</v>
      </c>
    </row>
    <row r="210" spans="1:27">
      <c r="A210" s="154" t="s">
        <v>84</v>
      </c>
      <c r="B210" s="147">
        <f t="shared" si="16"/>
        <v>1</v>
      </c>
      <c r="C210" s="147">
        <f t="shared" si="17"/>
        <v>0</v>
      </c>
      <c r="D210" s="147">
        <f t="shared" si="20"/>
        <v>1</v>
      </c>
      <c r="E210" s="150"/>
      <c r="F210" s="148">
        <f t="shared" si="18"/>
        <v>1</v>
      </c>
      <c r="G210" s="200">
        <v>0</v>
      </c>
      <c r="H210" s="200">
        <v>1</v>
      </c>
      <c r="I210" s="151"/>
      <c r="J210" s="148">
        <f t="shared" si="19"/>
        <v>0</v>
      </c>
      <c r="K210" s="200">
        <v>0</v>
      </c>
      <c r="L210" s="200">
        <v>0</v>
      </c>
      <c r="X210" s="154" t="s">
        <v>59</v>
      </c>
      <c r="Y210" s="3">
        <v>1</v>
      </c>
      <c r="Z210" s="3">
        <v>1</v>
      </c>
      <c r="AA210" s="3">
        <v>0</v>
      </c>
    </row>
    <row r="211" spans="1:27">
      <c r="A211" s="154" t="s">
        <v>85</v>
      </c>
      <c r="B211" s="147">
        <f t="shared" si="16"/>
        <v>750</v>
      </c>
      <c r="C211" s="147">
        <f t="shared" si="17"/>
        <v>73</v>
      </c>
      <c r="D211" s="147">
        <f t="shared" si="20"/>
        <v>677</v>
      </c>
      <c r="E211" s="150"/>
      <c r="F211" s="148">
        <f t="shared" si="18"/>
        <v>201</v>
      </c>
      <c r="G211" s="200">
        <v>14</v>
      </c>
      <c r="H211" s="200">
        <v>187</v>
      </c>
      <c r="I211" s="151"/>
      <c r="J211" s="148">
        <f t="shared" si="19"/>
        <v>549</v>
      </c>
      <c r="K211" s="200">
        <v>59</v>
      </c>
      <c r="L211" s="200">
        <v>490</v>
      </c>
      <c r="X211" s="154" t="s">
        <v>70</v>
      </c>
      <c r="Y211" s="3">
        <v>1</v>
      </c>
      <c r="Z211" s="3">
        <v>0</v>
      </c>
      <c r="AA211" s="3">
        <v>1</v>
      </c>
    </row>
    <row r="212" spans="1:27">
      <c r="A212" s="154" t="s">
        <v>86</v>
      </c>
      <c r="B212" s="147">
        <f t="shared" si="16"/>
        <v>232</v>
      </c>
      <c r="C212" s="147">
        <f t="shared" si="17"/>
        <v>9</v>
      </c>
      <c r="D212" s="147">
        <f t="shared" si="20"/>
        <v>223</v>
      </c>
      <c r="E212" s="150"/>
      <c r="F212" s="148">
        <f t="shared" si="18"/>
        <v>68</v>
      </c>
      <c r="G212" s="200">
        <v>7</v>
      </c>
      <c r="H212" s="200">
        <v>61</v>
      </c>
      <c r="I212" s="151"/>
      <c r="J212" s="148">
        <f t="shared" si="19"/>
        <v>164</v>
      </c>
      <c r="K212" s="200">
        <v>2</v>
      </c>
      <c r="L212" s="200">
        <v>162</v>
      </c>
      <c r="X212" s="154" t="s">
        <v>83</v>
      </c>
      <c r="Y212" s="3">
        <v>1</v>
      </c>
      <c r="Z212" s="3">
        <v>1</v>
      </c>
      <c r="AA212" s="3">
        <v>0</v>
      </c>
    </row>
    <row r="213" spans="1:27">
      <c r="A213" s="154" t="s">
        <v>87</v>
      </c>
      <c r="B213" s="147">
        <f t="shared" si="16"/>
        <v>61</v>
      </c>
      <c r="C213" s="147">
        <f t="shared" si="17"/>
        <v>12</v>
      </c>
      <c r="D213" s="147">
        <f t="shared" si="20"/>
        <v>49</v>
      </c>
      <c r="E213" s="150"/>
      <c r="F213" s="148">
        <f t="shared" si="18"/>
        <v>37</v>
      </c>
      <c r="G213" s="200">
        <v>12</v>
      </c>
      <c r="H213" s="200">
        <v>25</v>
      </c>
      <c r="I213" s="151"/>
      <c r="J213" s="148">
        <f t="shared" si="19"/>
        <v>24</v>
      </c>
      <c r="K213" s="200">
        <v>0</v>
      </c>
      <c r="L213" s="200">
        <v>24</v>
      </c>
      <c r="X213" s="154" t="s">
        <v>84</v>
      </c>
      <c r="Y213" s="3">
        <v>1</v>
      </c>
      <c r="Z213" s="3">
        <v>0</v>
      </c>
      <c r="AA213" s="3">
        <v>1</v>
      </c>
    </row>
    <row r="214" spans="1:27">
      <c r="A214" s="154" t="s">
        <v>88</v>
      </c>
      <c r="B214" s="147">
        <f t="shared" si="16"/>
        <v>20</v>
      </c>
      <c r="C214" s="147">
        <f t="shared" si="17"/>
        <v>4</v>
      </c>
      <c r="D214" s="147">
        <f t="shared" si="20"/>
        <v>16</v>
      </c>
      <c r="E214" s="150"/>
      <c r="F214" s="148">
        <f t="shared" si="18"/>
        <v>19</v>
      </c>
      <c r="G214" s="200">
        <v>4</v>
      </c>
      <c r="H214" s="200">
        <v>15</v>
      </c>
      <c r="I214" s="151"/>
      <c r="J214" s="148">
        <f t="shared" si="19"/>
        <v>1</v>
      </c>
      <c r="K214" s="200">
        <v>0</v>
      </c>
      <c r="L214" s="200">
        <v>1</v>
      </c>
      <c r="X214" s="154" t="s">
        <v>92</v>
      </c>
      <c r="Y214" s="3">
        <v>1</v>
      </c>
      <c r="Z214" s="3">
        <v>0</v>
      </c>
      <c r="AA214" s="3">
        <v>1</v>
      </c>
    </row>
    <row r="215" spans="1:27">
      <c r="A215" s="154" t="s">
        <v>89</v>
      </c>
      <c r="B215" s="147">
        <f t="shared" si="16"/>
        <v>77</v>
      </c>
      <c r="C215" s="147">
        <f t="shared" si="17"/>
        <v>28</v>
      </c>
      <c r="D215" s="147">
        <f t="shared" si="20"/>
        <v>49</v>
      </c>
      <c r="E215" s="150"/>
      <c r="F215" s="148">
        <f t="shared" si="18"/>
        <v>69</v>
      </c>
      <c r="G215" s="200">
        <v>26</v>
      </c>
      <c r="H215" s="200">
        <v>43</v>
      </c>
      <c r="I215" s="151"/>
      <c r="J215" s="148">
        <f t="shared" si="19"/>
        <v>8</v>
      </c>
      <c r="K215" s="200">
        <v>2</v>
      </c>
      <c r="L215" s="200">
        <v>6</v>
      </c>
      <c r="X215" s="3" t="s">
        <v>485</v>
      </c>
      <c r="Y215" s="3">
        <v>1</v>
      </c>
      <c r="Z215" s="3">
        <v>1</v>
      </c>
      <c r="AA215" s="3">
        <v>0</v>
      </c>
    </row>
    <row r="216" spans="1:27">
      <c r="A216" s="154" t="s">
        <v>90</v>
      </c>
      <c r="B216" s="147">
        <f t="shared" si="16"/>
        <v>2</v>
      </c>
      <c r="C216" s="147">
        <f t="shared" si="17"/>
        <v>0</v>
      </c>
      <c r="D216" s="147">
        <f t="shared" si="20"/>
        <v>2</v>
      </c>
      <c r="E216" s="150"/>
      <c r="F216" s="148">
        <f t="shared" si="18"/>
        <v>2</v>
      </c>
      <c r="G216" s="200">
        <v>0</v>
      </c>
      <c r="H216" s="200">
        <v>2</v>
      </c>
      <c r="I216" s="151"/>
      <c r="J216" s="148">
        <f t="shared" si="19"/>
        <v>0</v>
      </c>
      <c r="K216" s="200">
        <v>0</v>
      </c>
      <c r="L216" s="200">
        <v>0</v>
      </c>
      <c r="X216" s="154" t="s">
        <v>33</v>
      </c>
      <c r="Y216" s="3">
        <v>0</v>
      </c>
      <c r="Z216" s="3">
        <v>0</v>
      </c>
      <c r="AA216" s="3">
        <v>0</v>
      </c>
    </row>
    <row r="217" spans="1:27">
      <c r="A217" s="154" t="s">
        <v>91</v>
      </c>
      <c r="B217" s="147">
        <f t="shared" si="16"/>
        <v>3</v>
      </c>
      <c r="C217" s="147">
        <f t="shared" si="17"/>
        <v>2</v>
      </c>
      <c r="D217" s="147">
        <f t="shared" si="20"/>
        <v>1</v>
      </c>
      <c r="E217" s="150"/>
      <c r="F217" s="148">
        <f t="shared" si="18"/>
        <v>1</v>
      </c>
      <c r="G217" s="200">
        <v>0</v>
      </c>
      <c r="H217" s="200">
        <v>1</v>
      </c>
      <c r="I217" s="151"/>
      <c r="J217" s="148">
        <f t="shared" si="19"/>
        <v>2</v>
      </c>
      <c r="K217" s="200">
        <v>2</v>
      </c>
      <c r="L217" s="200">
        <v>0</v>
      </c>
      <c r="X217" s="154" t="s">
        <v>38</v>
      </c>
      <c r="Y217" s="3">
        <v>0</v>
      </c>
      <c r="Z217" s="3">
        <v>0</v>
      </c>
      <c r="AA217" s="3">
        <v>0</v>
      </c>
    </row>
    <row r="218" spans="1:27">
      <c r="A218" s="154" t="s">
        <v>92</v>
      </c>
      <c r="B218" s="147">
        <f t="shared" si="16"/>
        <v>1</v>
      </c>
      <c r="C218" s="147">
        <f t="shared" si="17"/>
        <v>0</v>
      </c>
      <c r="D218" s="147">
        <f t="shared" si="20"/>
        <v>1</v>
      </c>
      <c r="E218" s="150"/>
      <c r="F218" s="148">
        <f t="shared" si="18"/>
        <v>0</v>
      </c>
      <c r="G218" s="200">
        <v>0</v>
      </c>
      <c r="H218" s="200">
        <v>0</v>
      </c>
      <c r="I218" s="151"/>
      <c r="J218" s="148">
        <f t="shared" si="19"/>
        <v>1</v>
      </c>
      <c r="K218" s="200">
        <v>0</v>
      </c>
      <c r="L218" s="200">
        <v>1</v>
      </c>
      <c r="X218" s="154" t="s">
        <v>49</v>
      </c>
      <c r="Y218" s="3">
        <v>0</v>
      </c>
      <c r="Z218" s="3">
        <v>0</v>
      </c>
      <c r="AA218" s="3">
        <v>0</v>
      </c>
    </row>
    <row r="219" spans="1:27">
      <c r="A219" s="154" t="s">
        <v>93</v>
      </c>
      <c r="B219" s="147">
        <f t="shared" si="16"/>
        <v>467</v>
      </c>
      <c r="C219" s="147">
        <f t="shared" si="17"/>
        <v>252</v>
      </c>
      <c r="D219" s="147">
        <f t="shared" si="20"/>
        <v>215</v>
      </c>
      <c r="E219" s="150"/>
      <c r="F219" s="148">
        <f t="shared" si="18"/>
        <v>286</v>
      </c>
      <c r="G219" s="200">
        <v>109</v>
      </c>
      <c r="H219" s="200">
        <v>177</v>
      </c>
      <c r="I219" s="151"/>
      <c r="J219" s="148">
        <f t="shared" si="19"/>
        <v>181</v>
      </c>
      <c r="K219" s="200">
        <v>143</v>
      </c>
      <c r="L219" s="200">
        <v>38</v>
      </c>
      <c r="X219" s="156" t="s">
        <v>57</v>
      </c>
      <c r="Y219" s="3">
        <v>0</v>
      </c>
      <c r="Z219" s="3">
        <v>0</v>
      </c>
      <c r="AA219" s="3">
        <v>0</v>
      </c>
    </row>
    <row r="220" spans="1:27">
      <c r="A220" s="154" t="s">
        <v>94</v>
      </c>
      <c r="B220" s="147">
        <f t="shared" si="16"/>
        <v>58</v>
      </c>
      <c r="C220" s="147">
        <f t="shared" si="17"/>
        <v>33</v>
      </c>
      <c r="D220" s="147">
        <f t="shared" si="20"/>
        <v>25</v>
      </c>
      <c r="E220" s="150"/>
      <c r="F220" s="148">
        <f t="shared" si="18"/>
        <v>34</v>
      </c>
      <c r="G220" s="200">
        <v>16</v>
      </c>
      <c r="H220" s="200">
        <v>18</v>
      </c>
      <c r="I220" s="151"/>
      <c r="J220" s="148">
        <f t="shared" si="19"/>
        <v>24</v>
      </c>
      <c r="K220" s="200">
        <v>17</v>
      </c>
      <c r="L220" s="200">
        <v>7</v>
      </c>
      <c r="X220" s="154" t="s">
        <v>58</v>
      </c>
      <c r="Y220" s="3">
        <v>0</v>
      </c>
      <c r="Z220" s="3">
        <v>0</v>
      </c>
      <c r="AA220" s="3">
        <v>0</v>
      </c>
    </row>
    <row r="221" spans="1:27">
      <c r="A221" s="154" t="s">
        <v>95</v>
      </c>
      <c r="B221" s="147">
        <f t="shared" si="16"/>
        <v>54</v>
      </c>
      <c r="C221" s="147">
        <f t="shared" si="17"/>
        <v>34</v>
      </c>
      <c r="D221" s="147">
        <f t="shared" si="20"/>
        <v>20</v>
      </c>
      <c r="E221" s="150"/>
      <c r="F221" s="148">
        <f t="shared" si="18"/>
        <v>43</v>
      </c>
      <c r="G221" s="200">
        <v>26</v>
      </c>
      <c r="H221" s="200">
        <v>17</v>
      </c>
      <c r="I221" s="151"/>
      <c r="J221" s="148">
        <f t="shared" si="19"/>
        <v>11</v>
      </c>
      <c r="K221" s="200">
        <v>8</v>
      </c>
      <c r="L221" s="200">
        <v>3</v>
      </c>
      <c r="X221" s="154" t="s">
        <v>60</v>
      </c>
      <c r="Y221" s="3">
        <v>0</v>
      </c>
      <c r="Z221" s="3">
        <v>0</v>
      </c>
      <c r="AA221" s="3">
        <v>0</v>
      </c>
    </row>
    <row r="222" spans="1:27">
      <c r="A222" s="154" t="s">
        <v>96</v>
      </c>
      <c r="B222" s="147">
        <f t="shared" si="16"/>
        <v>8</v>
      </c>
      <c r="C222" s="147">
        <f t="shared" si="17"/>
        <v>5</v>
      </c>
      <c r="D222" s="147">
        <f t="shared" si="20"/>
        <v>3</v>
      </c>
      <c r="E222" s="150"/>
      <c r="F222" s="148">
        <f t="shared" si="18"/>
        <v>4</v>
      </c>
      <c r="G222" s="200">
        <v>3</v>
      </c>
      <c r="H222" s="200">
        <v>1</v>
      </c>
      <c r="I222" s="151"/>
      <c r="J222" s="148">
        <f t="shared" si="19"/>
        <v>4</v>
      </c>
      <c r="K222" s="200">
        <v>2</v>
      </c>
      <c r="L222" s="200">
        <v>2</v>
      </c>
      <c r="X222" s="154" t="s">
        <v>62</v>
      </c>
      <c r="Y222" s="3">
        <v>0</v>
      </c>
      <c r="Z222" s="3">
        <v>0</v>
      </c>
      <c r="AA222" s="3">
        <v>0</v>
      </c>
    </row>
    <row r="223" spans="1:27">
      <c r="A223" s="166" t="s">
        <v>97</v>
      </c>
      <c r="B223" s="147">
        <f t="shared" si="16"/>
        <v>82</v>
      </c>
      <c r="C223" s="147">
        <f t="shared" si="17"/>
        <v>54</v>
      </c>
      <c r="D223" s="147">
        <f t="shared" si="20"/>
        <v>28</v>
      </c>
      <c r="E223" s="150"/>
      <c r="F223" s="148">
        <f t="shared" si="18"/>
        <v>64</v>
      </c>
      <c r="G223" s="200">
        <v>38</v>
      </c>
      <c r="H223" s="200">
        <v>26</v>
      </c>
      <c r="I223" s="151"/>
      <c r="J223" s="148">
        <f t="shared" si="19"/>
        <v>18</v>
      </c>
      <c r="K223" s="200">
        <v>16</v>
      </c>
      <c r="L223" s="200">
        <v>2</v>
      </c>
      <c r="X223" s="154" t="s">
        <v>99</v>
      </c>
      <c r="Y223" s="3">
        <v>0</v>
      </c>
      <c r="Z223" s="3">
        <v>0</v>
      </c>
      <c r="AA223" s="3">
        <v>0</v>
      </c>
    </row>
    <row r="224" spans="1:27">
      <c r="A224" s="166" t="s">
        <v>98</v>
      </c>
      <c r="B224" s="147">
        <f t="shared" si="16"/>
        <v>4</v>
      </c>
      <c r="C224" s="147">
        <f t="shared" si="17"/>
        <v>3</v>
      </c>
      <c r="D224" s="147">
        <f t="shared" si="20"/>
        <v>1</v>
      </c>
      <c r="E224" s="150"/>
      <c r="F224" s="148">
        <f t="shared" si="18"/>
        <v>4</v>
      </c>
      <c r="G224" s="200">
        <v>3</v>
      </c>
      <c r="H224" s="200">
        <v>1</v>
      </c>
      <c r="I224" s="151"/>
      <c r="J224" s="148">
        <f t="shared" si="19"/>
        <v>0</v>
      </c>
      <c r="K224" s="200">
        <v>0</v>
      </c>
      <c r="L224" s="200">
        <v>0</v>
      </c>
    </row>
    <row r="225" spans="1:12">
      <c r="A225" s="166" t="s">
        <v>99</v>
      </c>
      <c r="B225" s="147">
        <f t="shared" si="16"/>
        <v>0</v>
      </c>
      <c r="C225" s="147">
        <f t="shared" si="17"/>
        <v>0</v>
      </c>
      <c r="D225" s="147">
        <f t="shared" si="20"/>
        <v>0</v>
      </c>
      <c r="E225" s="150"/>
      <c r="F225" s="148">
        <f t="shared" si="18"/>
        <v>0</v>
      </c>
      <c r="G225" s="200">
        <v>0</v>
      </c>
      <c r="H225" s="200">
        <v>0</v>
      </c>
      <c r="I225" s="151"/>
      <c r="J225" s="148">
        <f t="shared" si="19"/>
        <v>0</v>
      </c>
      <c r="K225" s="200">
        <v>0</v>
      </c>
      <c r="L225" s="200">
        <v>0</v>
      </c>
    </row>
    <row r="226" spans="1:12">
      <c r="A226" s="166" t="s">
        <v>100</v>
      </c>
      <c r="B226" s="147">
        <f t="shared" si="16"/>
        <v>279</v>
      </c>
      <c r="C226" s="147">
        <f t="shared" si="17"/>
        <v>109</v>
      </c>
      <c r="D226" s="147">
        <f t="shared" si="20"/>
        <v>170</v>
      </c>
      <c r="E226" s="150"/>
      <c r="F226" s="148">
        <f t="shared" si="18"/>
        <v>104</v>
      </c>
      <c r="G226" s="200">
        <v>55</v>
      </c>
      <c r="H226" s="200">
        <v>49</v>
      </c>
      <c r="I226" s="151"/>
      <c r="J226" s="148">
        <f t="shared" si="19"/>
        <v>175</v>
      </c>
      <c r="K226" s="200">
        <v>54</v>
      </c>
      <c r="L226" s="200">
        <v>121</v>
      </c>
    </row>
    <row r="227" spans="1:12">
      <c r="A227" s="166" t="s">
        <v>101</v>
      </c>
      <c r="B227" s="147">
        <f t="shared" si="16"/>
        <v>683</v>
      </c>
      <c r="C227" s="147">
        <f t="shared" si="17"/>
        <v>216</v>
      </c>
      <c r="D227" s="147">
        <f t="shared" si="20"/>
        <v>467</v>
      </c>
      <c r="E227" s="150"/>
      <c r="F227" s="148">
        <f t="shared" si="18"/>
        <v>198</v>
      </c>
      <c r="G227" s="200">
        <v>65</v>
      </c>
      <c r="H227" s="200">
        <v>133</v>
      </c>
      <c r="I227" s="151"/>
      <c r="J227" s="148">
        <f t="shared" si="19"/>
        <v>485</v>
      </c>
      <c r="K227" s="200">
        <v>151</v>
      </c>
      <c r="L227" s="200">
        <v>334</v>
      </c>
    </row>
    <row r="228" spans="1:12">
      <c r="A228" s="166" t="s">
        <v>102</v>
      </c>
      <c r="B228" s="147">
        <f t="shared" si="16"/>
        <v>3467</v>
      </c>
      <c r="C228" s="147">
        <f t="shared" si="17"/>
        <v>1227</v>
      </c>
      <c r="D228" s="147">
        <f t="shared" si="20"/>
        <v>2240</v>
      </c>
      <c r="E228" s="150"/>
      <c r="F228" s="148">
        <f t="shared" si="18"/>
        <v>1129</v>
      </c>
      <c r="G228" s="200">
        <v>394</v>
      </c>
      <c r="H228" s="200">
        <v>735</v>
      </c>
      <c r="I228" s="151"/>
      <c r="J228" s="148">
        <f t="shared" si="19"/>
        <v>2338</v>
      </c>
      <c r="K228" s="200">
        <v>833</v>
      </c>
      <c r="L228" s="201">
        <v>1505</v>
      </c>
    </row>
    <row r="229" spans="1:12">
      <c r="A229" s="166" t="s">
        <v>103</v>
      </c>
      <c r="B229" s="147">
        <f t="shared" si="16"/>
        <v>1316</v>
      </c>
      <c r="C229" s="147">
        <f t="shared" si="17"/>
        <v>474</v>
      </c>
      <c r="D229" s="147">
        <f t="shared" si="20"/>
        <v>842</v>
      </c>
      <c r="E229" s="150"/>
      <c r="F229" s="148">
        <f t="shared" si="18"/>
        <v>628</v>
      </c>
      <c r="G229" s="200">
        <v>253</v>
      </c>
      <c r="H229" s="200">
        <v>375</v>
      </c>
      <c r="I229" s="151"/>
      <c r="J229" s="148">
        <f t="shared" si="19"/>
        <v>688</v>
      </c>
      <c r="K229" s="200">
        <v>221</v>
      </c>
      <c r="L229" s="200">
        <v>467</v>
      </c>
    </row>
    <row r="230" spans="1:12">
      <c r="A230" s="166" t="s">
        <v>104</v>
      </c>
      <c r="B230" s="147">
        <f t="shared" si="16"/>
        <v>1450</v>
      </c>
      <c r="C230" s="147">
        <f t="shared" si="17"/>
        <v>648</v>
      </c>
      <c r="D230" s="147">
        <f t="shared" si="20"/>
        <v>802</v>
      </c>
      <c r="E230" s="150"/>
      <c r="F230" s="148">
        <f t="shared" si="18"/>
        <v>733</v>
      </c>
      <c r="G230" s="200">
        <v>352</v>
      </c>
      <c r="H230" s="200">
        <v>381</v>
      </c>
      <c r="I230" s="151"/>
      <c r="J230" s="148">
        <f t="shared" si="19"/>
        <v>717</v>
      </c>
      <c r="K230" s="200">
        <v>296</v>
      </c>
      <c r="L230" s="200">
        <v>421</v>
      </c>
    </row>
    <row r="231" spans="1:12">
      <c r="A231" s="166" t="s">
        <v>105</v>
      </c>
      <c r="B231" s="147">
        <f t="shared" si="16"/>
        <v>993</v>
      </c>
      <c r="C231" s="147">
        <f t="shared" si="17"/>
        <v>406</v>
      </c>
      <c r="D231" s="147">
        <f t="shared" si="20"/>
        <v>587</v>
      </c>
      <c r="E231" s="150"/>
      <c r="F231" s="148">
        <f t="shared" si="18"/>
        <v>672</v>
      </c>
      <c r="G231" s="200">
        <v>219</v>
      </c>
      <c r="H231" s="200">
        <v>453</v>
      </c>
      <c r="I231" s="151"/>
      <c r="J231" s="148">
        <f t="shared" si="19"/>
        <v>321</v>
      </c>
      <c r="K231" s="200">
        <v>187</v>
      </c>
      <c r="L231" s="200">
        <v>134</v>
      </c>
    </row>
    <row r="232" spans="1:12">
      <c r="A232" s="166" t="s">
        <v>106</v>
      </c>
      <c r="B232" s="147">
        <f t="shared" si="16"/>
        <v>808</v>
      </c>
      <c r="C232" s="147">
        <f t="shared" si="17"/>
        <v>471</v>
      </c>
      <c r="D232" s="147">
        <f t="shared" si="20"/>
        <v>337</v>
      </c>
      <c r="E232" s="150"/>
      <c r="F232" s="148">
        <f t="shared" si="18"/>
        <v>446</v>
      </c>
      <c r="G232" s="200">
        <v>207</v>
      </c>
      <c r="H232" s="200">
        <v>239</v>
      </c>
      <c r="I232" s="151"/>
      <c r="J232" s="148">
        <f t="shared" si="19"/>
        <v>362</v>
      </c>
      <c r="K232" s="200">
        <v>264</v>
      </c>
      <c r="L232" s="200">
        <v>98</v>
      </c>
    </row>
    <row r="233" spans="1:12">
      <c r="A233" s="166" t="s">
        <v>107</v>
      </c>
      <c r="B233" s="147">
        <f t="shared" si="16"/>
        <v>87</v>
      </c>
      <c r="C233" s="147">
        <f t="shared" si="17"/>
        <v>65</v>
      </c>
      <c r="D233" s="147">
        <f t="shared" si="20"/>
        <v>22</v>
      </c>
      <c r="E233" s="150"/>
      <c r="F233" s="148">
        <f t="shared" si="18"/>
        <v>45</v>
      </c>
      <c r="G233" s="200">
        <v>25</v>
      </c>
      <c r="H233" s="200">
        <v>20</v>
      </c>
      <c r="I233" s="151"/>
      <c r="J233" s="148">
        <f t="shared" si="19"/>
        <v>42</v>
      </c>
      <c r="K233" s="200">
        <v>40</v>
      </c>
      <c r="L233" s="200">
        <v>2</v>
      </c>
    </row>
    <row r="234" spans="1:12">
      <c r="A234" s="166" t="s">
        <v>108</v>
      </c>
      <c r="B234" s="147">
        <f t="shared" si="16"/>
        <v>3980</v>
      </c>
      <c r="C234" s="147">
        <f t="shared" si="17"/>
        <v>1703</v>
      </c>
      <c r="D234" s="147">
        <f t="shared" si="20"/>
        <v>2277</v>
      </c>
      <c r="E234" s="150"/>
      <c r="F234" s="148">
        <f t="shared" si="18"/>
        <v>814</v>
      </c>
      <c r="G234" s="200">
        <v>212</v>
      </c>
      <c r="H234" s="200">
        <v>602</v>
      </c>
      <c r="I234" s="151"/>
      <c r="J234" s="148">
        <f t="shared" si="19"/>
        <v>3166</v>
      </c>
      <c r="K234" s="201">
        <v>1491</v>
      </c>
      <c r="L234" s="201">
        <v>1675</v>
      </c>
    </row>
    <row r="235" spans="1:12">
      <c r="A235" s="166" t="s">
        <v>109</v>
      </c>
      <c r="B235" s="147">
        <f t="shared" si="16"/>
        <v>1904</v>
      </c>
      <c r="C235" s="147">
        <f t="shared" si="17"/>
        <v>1086</v>
      </c>
      <c r="D235" s="147">
        <f t="shared" si="20"/>
        <v>818</v>
      </c>
      <c r="E235" s="150"/>
      <c r="F235" s="148">
        <f t="shared" si="18"/>
        <v>652</v>
      </c>
      <c r="G235" s="200">
        <v>406</v>
      </c>
      <c r="H235" s="200">
        <v>246</v>
      </c>
      <c r="I235" s="151"/>
      <c r="J235" s="148">
        <f t="shared" si="19"/>
        <v>1252</v>
      </c>
      <c r="K235" s="200">
        <v>680</v>
      </c>
      <c r="L235" s="200">
        <v>572</v>
      </c>
    </row>
    <row r="236" spans="1:12">
      <c r="A236" s="166" t="s">
        <v>110</v>
      </c>
      <c r="B236" s="147">
        <f t="shared" si="16"/>
        <v>357</v>
      </c>
      <c r="C236" s="147">
        <f t="shared" si="17"/>
        <v>166</v>
      </c>
      <c r="D236" s="147">
        <f t="shared" si="20"/>
        <v>191</v>
      </c>
      <c r="E236" s="150"/>
      <c r="F236" s="148">
        <f t="shared" si="18"/>
        <v>99</v>
      </c>
      <c r="G236" s="200">
        <v>66</v>
      </c>
      <c r="H236" s="200">
        <v>33</v>
      </c>
      <c r="I236" s="151"/>
      <c r="J236" s="148">
        <f t="shared" si="19"/>
        <v>258</v>
      </c>
      <c r="K236" s="200">
        <v>100</v>
      </c>
      <c r="L236" s="200">
        <v>158</v>
      </c>
    </row>
    <row r="237" spans="1:12">
      <c r="A237" s="166" t="s">
        <v>111</v>
      </c>
      <c r="B237" s="147">
        <f t="shared" si="16"/>
        <v>25</v>
      </c>
      <c r="C237" s="147">
        <f t="shared" si="17"/>
        <v>22</v>
      </c>
      <c r="D237" s="147">
        <f t="shared" si="20"/>
        <v>3</v>
      </c>
      <c r="E237" s="150"/>
      <c r="F237" s="148">
        <f t="shared" si="18"/>
        <v>16</v>
      </c>
      <c r="G237" s="200">
        <v>15</v>
      </c>
      <c r="H237" s="200">
        <v>1</v>
      </c>
      <c r="I237" s="151"/>
      <c r="J237" s="148">
        <f t="shared" si="19"/>
        <v>9</v>
      </c>
      <c r="K237" s="200">
        <v>7</v>
      </c>
      <c r="L237" s="200">
        <v>2</v>
      </c>
    </row>
    <row r="238" spans="1:12">
      <c r="A238" s="166" t="s">
        <v>112</v>
      </c>
      <c r="B238" s="147">
        <f>F238+J238</f>
        <v>19</v>
      </c>
      <c r="C238" s="147">
        <f>G238+K238</f>
        <v>12</v>
      </c>
      <c r="D238" s="147">
        <f>H238+L238</f>
        <v>7</v>
      </c>
      <c r="E238" s="150"/>
      <c r="F238" s="148">
        <f>SUM(G238:H238)</f>
        <v>19</v>
      </c>
      <c r="G238" s="200">
        <v>12</v>
      </c>
      <c r="H238" s="200">
        <v>7</v>
      </c>
      <c r="I238" s="151"/>
      <c r="J238" s="148">
        <f>SUM(K238:L238)</f>
        <v>0</v>
      </c>
      <c r="K238" s="200">
        <v>0</v>
      </c>
      <c r="L238" s="200">
        <v>0</v>
      </c>
    </row>
    <row r="239" spans="1:12">
      <c r="A239" s="166" t="s">
        <v>485</v>
      </c>
      <c r="B239" s="147">
        <f t="shared" ref="B239:B242" si="21">F239+J239</f>
        <v>1</v>
      </c>
      <c r="C239" s="147">
        <f t="shared" ref="C239:C242" si="22">G239+K239</f>
        <v>1</v>
      </c>
      <c r="D239" s="147">
        <f t="shared" ref="D239:D242" si="23">H239+L239</f>
        <v>0</v>
      </c>
      <c r="E239" s="150"/>
      <c r="F239" s="148">
        <f t="shared" ref="F239:F242" si="24">SUM(G239:H239)</f>
        <v>1</v>
      </c>
      <c r="G239" s="200">
        <v>1</v>
      </c>
      <c r="H239" s="200">
        <v>0</v>
      </c>
      <c r="I239" s="151"/>
      <c r="J239" s="148">
        <f t="shared" ref="J239:J242" si="25">SUM(K239:L239)</f>
        <v>0</v>
      </c>
      <c r="K239" s="200">
        <v>0</v>
      </c>
      <c r="L239" s="200">
        <v>0</v>
      </c>
    </row>
    <row r="240" spans="1:12">
      <c r="A240" s="166" t="s">
        <v>486</v>
      </c>
      <c r="B240" s="147">
        <f t="shared" si="21"/>
        <v>4</v>
      </c>
      <c r="C240" s="147">
        <f t="shared" si="22"/>
        <v>4</v>
      </c>
      <c r="D240" s="147">
        <f t="shared" si="23"/>
        <v>0</v>
      </c>
      <c r="E240" s="150"/>
      <c r="F240" s="148">
        <f t="shared" si="24"/>
        <v>1</v>
      </c>
      <c r="G240" s="200">
        <v>1</v>
      </c>
      <c r="H240" s="200">
        <v>0</v>
      </c>
      <c r="I240" s="151"/>
      <c r="J240" s="148">
        <f t="shared" si="25"/>
        <v>3</v>
      </c>
      <c r="K240" s="200">
        <v>3</v>
      </c>
      <c r="L240" s="200">
        <v>0</v>
      </c>
    </row>
    <row r="241" spans="1:12">
      <c r="A241" s="166" t="s">
        <v>487</v>
      </c>
      <c r="B241" s="147">
        <f t="shared" si="21"/>
        <v>14</v>
      </c>
      <c r="C241" s="147">
        <f t="shared" si="22"/>
        <v>13</v>
      </c>
      <c r="D241" s="147">
        <f t="shared" si="23"/>
        <v>1</v>
      </c>
      <c r="E241" s="150"/>
      <c r="F241" s="148">
        <f t="shared" si="24"/>
        <v>0</v>
      </c>
      <c r="G241" s="200">
        <v>0</v>
      </c>
      <c r="H241" s="200">
        <v>0</v>
      </c>
      <c r="I241" s="151"/>
      <c r="J241" s="148">
        <f t="shared" si="25"/>
        <v>14</v>
      </c>
      <c r="K241" s="200">
        <v>13</v>
      </c>
      <c r="L241" s="200">
        <v>1</v>
      </c>
    </row>
    <row r="242" spans="1:12">
      <c r="A242" s="166" t="s">
        <v>488</v>
      </c>
      <c r="B242" s="147">
        <f t="shared" si="21"/>
        <v>80</v>
      </c>
      <c r="C242" s="147">
        <f t="shared" si="22"/>
        <v>58</v>
      </c>
      <c r="D242" s="147">
        <f t="shared" si="23"/>
        <v>22</v>
      </c>
      <c r="E242" s="150"/>
      <c r="F242" s="148">
        <f t="shared" si="24"/>
        <v>0</v>
      </c>
      <c r="G242" s="200">
        <v>0</v>
      </c>
      <c r="H242" s="200">
        <v>0</v>
      </c>
      <c r="I242" s="151"/>
      <c r="J242" s="148">
        <f t="shared" si="25"/>
        <v>80</v>
      </c>
      <c r="K242" s="200">
        <v>58</v>
      </c>
      <c r="L242" s="200">
        <v>22</v>
      </c>
    </row>
    <row r="243" spans="1:12">
      <c r="A243" s="225" t="s">
        <v>113</v>
      </c>
      <c r="B243" s="226"/>
      <c r="C243" s="227"/>
      <c r="D243" s="227"/>
      <c r="E243" s="227"/>
      <c r="F243" s="227"/>
      <c r="G243" s="227"/>
      <c r="H243" s="227"/>
      <c r="I243" s="227"/>
      <c r="J243" s="227"/>
      <c r="K243" s="227"/>
      <c r="L243" s="227"/>
    </row>
    <row r="244" spans="1:12">
      <c r="A244" s="154"/>
      <c r="B244" s="147"/>
      <c r="C244" s="147"/>
      <c r="D244" s="147"/>
      <c r="E244" s="150"/>
      <c r="F244" s="147"/>
      <c r="G244" s="229"/>
      <c r="H244" s="229"/>
      <c r="I244" s="150"/>
      <c r="J244" s="147"/>
      <c r="K244" s="229"/>
      <c r="L244" s="229"/>
    </row>
    <row r="245" spans="1:12">
      <c r="A245" s="154"/>
      <c r="B245" s="147"/>
      <c r="C245" s="147"/>
      <c r="D245" s="147"/>
      <c r="E245" s="150"/>
      <c r="F245" s="147"/>
      <c r="G245" s="229"/>
      <c r="H245" s="229"/>
      <c r="I245" s="150"/>
      <c r="J245" s="147"/>
      <c r="K245" s="229"/>
      <c r="L245" s="229"/>
    </row>
    <row r="246" spans="1:12">
      <c r="A246" s="154"/>
      <c r="B246" s="147"/>
      <c r="C246" s="147"/>
      <c r="D246" s="147"/>
      <c r="E246" s="150"/>
      <c r="F246" s="147"/>
      <c r="G246" s="229"/>
      <c r="H246" s="229"/>
      <c r="I246" s="150"/>
      <c r="J246" s="147"/>
      <c r="K246" s="229"/>
      <c r="L246" s="229"/>
    </row>
    <row r="247" spans="1:12">
      <c r="A247" s="154"/>
      <c r="B247" s="147"/>
      <c r="C247" s="147"/>
      <c r="D247" s="147"/>
      <c r="E247" s="150"/>
      <c r="F247" s="147"/>
      <c r="G247" s="229"/>
      <c r="H247" s="229"/>
      <c r="I247" s="150"/>
      <c r="J247" s="147"/>
      <c r="K247" s="229"/>
      <c r="L247" s="229"/>
    </row>
    <row r="248" spans="1:12">
      <c r="A248" s="154"/>
      <c r="B248" s="147"/>
      <c r="C248" s="147"/>
      <c r="D248" s="147"/>
      <c r="E248" s="150"/>
      <c r="F248" s="147"/>
      <c r="G248" s="229"/>
      <c r="H248" s="229"/>
      <c r="I248" s="150"/>
      <c r="J248" s="147"/>
      <c r="K248" s="229"/>
      <c r="L248" s="229"/>
    </row>
    <row r="249" spans="1:12">
      <c r="A249" s="154"/>
      <c r="B249" s="147"/>
      <c r="C249" s="147"/>
      <c r="D249" s="147"/>
      <c r="E249" s="150"/>
      <c r="F249" s="147"/>
      <c r="G249" s="229"/>
      <c r="H249" s="229"/>
      <c r="I249" s="150"/>
      <c r="J249" s="147"/>
      <c r="K249" s="229"/>
      <c r="L249" s="229"/>
    </row>
    <row r="250" spans="1:12">
      <c r="A250" s="154"/>
      <c r="B250" s="147"/>
      <c r="C250" s="147"/>
      <c r="D250" s="147"/>
      <c r="E250" s="150"/>
      <c r="F250" s="147"/>
      <c r="G250" s="229"/>
      <c r="H250" s="229"/>
      <c r="I250" s="150"/>
      <c r="J250" s="147"/>
      <c r="K250" s="229"/>
      <c r="L250" s="229"/>
    </row>
    <row r="251" spans="1:12">
      <c r="A251" s="228"/>
      <c r="B251" s="34"/>
      <c r="C251" s="35"/>
      <c r="D251" s="35"/>
      <c r="E251" s="35"/>
      <c r="F251" s="35"/>
      <c r="G251" s="35"/>
      <c r="H251" s="35"/>
      <c r="I251" s="35"/>
      <c r="J251" s="35"/>
      <c r="K251" s="35"/>
      <c r="L251" s="35"/>
    </row>
  </sheetData>
  <sortState xmlns:xlrd2="http://schemas.microsoft.com/office/spreadsheetml/2017/richdata2" ref="X119:AA223">
    <sortCondition descending="1" ref="Y119:Y223"/>
  </sortState>
  <mergeCells count="20">
    <mergeCell ref="G132:L132"/>
    <mergeCell ref="B133:D133"/>
    <mergeCell ref="F133:H133"/>
    <mergeCell ref="J133:L133"/>
    <mergeCell ref="A134:A135"/>
    <mergeCell ref="A6:A7"/>
    <mergeCell ref="A1:L1"/>
    <mergeCell ref="A2:L2"/>
    <mergeCell ref="A3:K3"/>
    <mergeCell ref="A4:A5"/>
    <mergeCell ref="B4:F4"/>
    <mergeCell ref="G4:L4"/>
    <mergeCell ref="B5:D5"/>
    <mergeCell ref="F5:H5"/>
    <mergeCell ref="J5:L5"/>
    <mergeCell ref="A129:L129"/>
    <mergeCell ref="A130:L130"/>
    <mergeCell ref="A131:K131"/>
    <mergeCell ref="A132:A133"/>
    <mergeCell ref="B132:F13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AI83"/>
  <sheetViews>
    <sheetView workbookViewId="0">
      <selection activeCell="Q27" sqref="Q27"/>
    </sheetView>
  </sheetViews>
  <sheetFormatPr defaultRowHeight="15"/>
  <cols>
    <col min="1" max="1" width="10.28515625" style="2" customWidth="1"/>
    <col min="2" max="2" width="1.85546875" style="2" customWidth="1"/>
    <col min="3" max="5" width="9.140625" style="2"/>
    <col min="6" max="6" width="1.7109375" style="2" customWidth="1"/>
    <col min="7" max="9" width="9.140625" style="2"/>
    <col min="10" max="10" width="1.7109375" style="2" customWidth="1"/>
    <col min="11" max="13" width="9.140625" style="2"/>
    <col min="14" max="19" width="7.28515625" style="2" customWidth="1"/>
    <col min="20" max="16384" width="9.140625" style="2"/>
  </cols>
  <sheetData>
    <row r="2" spans="1:26">
      <c r="A2" s="269" t="s">
        <v>587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26">
      <c r="A3" s="260" t="s">
        <v>588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26" ht="1.1499999999999999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194"/>
      <c r="P4" s="194"/>
      <c r="Q4" s="194"/>
      <c r="R4" s="194"/>
      <c r="S4" s="194"/>
    </row>
    <row r="5" spans="1:26" ht="13.5" customHeight="1">
      <c r="A5" s="271" t="s">
        <v>115</v>
      </c>
      <c r="B5" s="39"/>
      <c r="C5" s="273" t="s">
        <v>116</v>
      </c>
      <c r="D5" s="273"/>
      <c r="E5" s="273"/>
      <c r="F5" s="40"/>
      <c r="G5" s="273" t="s">
        <v>117</v>
      </c>
      <c r="H5" s="273"/>
      <c r="I5" s="273"/>
      <c r="J5" s="40"/>
      <c r="K5" s="273" t="s">
        <v>118</v>
      </c>
      <c r="L5" s="273"/>
      <c r="M5" s="273"/>
    </row>
    <row r="6" spans="1:26" ht="12" customHeight="1">
      <c r="A6" s="272"/>
      <c r="B6" s="41"/>
      <c r="C6" s="274" t="s">
        <v>3</v>
      </c>
      <c r="D6" s="274"/>
      <c r="E6" s="274"/>
      <c r="F6" s="41"/>
      <c r="G6" s="275" t="s">
        <v>4</v>
      </c>
      <c r="H6" s="275"/>
      <c r="I6" s="275"/>
      <c r="J6" s="41"/>
      <c r="K6" s="275" t="s">
        <v>119</v>
      </c>
      <c r="L6" s="275"/>
      <c r="M6" s="275"/>
    </row>
    <row r="7" spans="1:26">
      <c r="A7" s="257" t="s">
        <v>120</v>
      </c>
      <c r="B7" s="41"/>
      <c r="C7" s="8" t="s">
        <v>121</v>
      </c>
      <c r="D7" s="8" t="s">
        <v>11</v>
      </c>
      <c r="E7" s="8" t="s">
        <v>12</v>
      </c>
      <c r="F7" s="192"/>
      <c r="G7" s="8" t="s">
        <v>121</v>
      </c>
      <c r="H7" s="8" t="s">
        <v>11</v>
      </c>
      <c r="I7" s="8" t="s">
        <v>12</v>
      </c>
      <c r="J7" s="192"/>
      <c r="K7" s="8" t="s">
        <v>121</v>
      </c>
      <c r="L7" s="8" t="s">
        <v>11</v>
      </c>
      <c r="M7" s="8" t="s">
        <v>12</v>
      </c>
    </row>
    <row r="8" spans="1:26">
      <c r="A8" s="258"/>
      <c r="B8" s="42"/>
      <c r="C8" s="127" t="s">
        <v>7</v>
      </c>
      <c r="D8" s="127" t="s">
        <v>8</v>
      </c>
      <c r="E8" s="127" t="s">
        <v>9</v>
      </c>
      <c r="F8" s="11"/>
      <c r="G8" s="127" t="s">
        <v>7</v>
      </c>
      <c r="H8" s="127" t="s">
        <v>8</v>
      </c>
      <c r="I8" s="127" t="s">
        <v>9</v>
      </c>
      <c r="J8" s="11"/>
      <c r="K8" s="127" t="s">
        <v>7</v>
      </c>
      <c r="L8" s="127" t="s">
        <v>8</v>
      </c>
      <c r="M8" s="127" t="s">
        <v>9</v>
      </c>
    </row>
    <row r="9" spans="1:26" ht="9.6" customHeight="1">
      <c r="A9" s="192"/>
      <c r="B9" s="41"/>
      <c r="C9" s="44"/>
      <c r="D9" s="44"/>
      <c r="E9" s="44"/>
      <c r="F9" s="45"/>
      <c r="G9" s="44"/>
      <c r="H9" s="44"/>
      <c r="I9" s="44"/>
      <c r="J9" s="45"/>
      <c r="K9" s="44"/>
      <c r="L9" s="44"/>
      <c r="M9" s="44"/>
    </row>
    <row r="10" spans="1:26">
      <c r="A10" s="46" t="s">
        <v>122</v>
      </c>
      <c r="B10" s="47"/>
      <c r="C10" s="48">
        <f>G10+K10</f>
        <v>30127</v>
      </c>
      <c r="D10" s="48">
        <f t="shared" ref="D10:E10" si="0">H10+L10</f>
        <v>10307</v>
      </c>
      <c r="E10" s="48">
        <f t="shared" si="0"/>
        <v>19820</v>
      </c>
      <c r="F10" s="48"/>
      <c r="G10" s="48">
        <f>SUM(H10:I10)</f>
        <v>10818</v>
      </c>
      <c r="H10" s="48">
        <f>SUM(H11:H21)</f>
        <v>3602</v>
      </c>
      <c r="I10" s="48">
        <f>SUM(I11:I21)</f>
        <v>7216</v>
      </c>
      <c r="J10" s="48"/>
      <c r="K10" s="48">
        <f>SUM(L10:M10)</f>
        <v>19309</v>
      </c>
      <c r="L10" s="48">
        <f>SUM(L11:L21)</f>
        <v>6705</v>
      </c>
      <c r="M10" s="48">
        <f>SUM(M11:M21)</f>
        <v>12604</v>
      </c>
      <c r="N10" s="49"/>
      <c r="O10" s="49"/>
      <c r="P10" s="49"/>
      <c r="Q10" s="49"/>
      <c r="R10" s="49"/>
      <c r="S10" s="49"/>
      <c r="T10" s="49"/>
    </row>
    <row r="11" spans="1:26">
      <c r="A11" s="50" t="s">
        <v>123</v>
      </c>
      <c r="B11" s="51"/>
      <c r="C11" s="48">
        <f t="shared" ref="C11:C21" si="1">G11+K11</f>
        <v>39</v>
      </c>
      <c r="D11" s="52">
        <f t="shared" ref="D11:D21" si="2">H11+L11</f>
        <v>13</v>
      </c>
      <c r="E11" s="52">
        <f t="shared" ref="E11:E21" si="3">I11+M11</f>
        <v>26</v>
      </c>
      <c r="F11" s="53"/>
      <c r="G11" s="48">
        <f t="shared" ref="G11:G21" si="4">SUM(H11:I11)</f>
        <v>15</v>
      </c>
      <c r="H11" s="239">
        <v>6</v>
      </c>
      <c r="I11" s="239">
        <v>9</v>
      </c>
      <c r="J11" s="53"/>
      <c r="K11" s="48">
        <f t="shared" ref="K11:K21" si="5">SUM(L11:M11)</f>
        <v>24</v>
      </c>
      <c r="L11" s="239">
        <v>7</v>
      </c>
      <c r="M11" s="239">
        <v>17</v>
      </c>
      <c r="N11" s="49"/>
      <c r="O11" s="49"/>
      <c r="P11" s="49"/>
      <c r="Q11" s="49"/>
      <c r="R11" s="49"/>
      <c r="S11" s="49"/>
      <c r="T11" s="49"/>
    </row>
    <row r="12" spans="1:26">
      <c r="A12" s="50" t="s">
        <v>124</v>
      </c>
      <c r="B12" s="51"/>
      <c r="C12" s="48">
        <f t="shared" si="1"/>
        <v>1389</v>
      </c>
      <c r="D12" s="52">
        <f t="shared" si="2"/>
        <v>379</v>
      </c>
      <c r="E12" s="52">
        <f t="shared" si="3"/>
        <v>1010</v>
      </c>
      <c r="F12" s="53"/>
      <c r="G12" s="48">
        <f t="shared" si="4"/>
        <v>690</v>
      </c>
      <c r="H12" s="239">
        <v>212</v>
      </c>
      <c r="I12" s="239">
        <v>478</v>
      </c>
      <c r="J12" s="53"/>
      <c r="K12" s="48">
        <f t="shared" si="5"/>
        <v>699</v>
      </c>
      <c r="L12" s="239">
        <v>167</v>
      </c>
      <c r="M12" s="239">
        <v>532</v>
      </c>
      <c r="N12" s="49"/>
      <c r="O12" s="49"/>
      <c r="P12" s="49"/>
      <c r="Q12" s="49"/>
      <c r="R12" s="49"/>
      <c r="S12" s="49"/>
      <c r="T12" s="49"/>
    </row>
    <row r="13" spans="1:26">
      <c r="A13" s="50" t="s">
        <v>125</v>
      </c>
      <c r="B13" s="51"/>
      <c r="C13" s="48">
        <f t="shared" si="1"/>
        <v>3724</v>
      </c>
      <c r="D13" s="52">
        <f t="shared" si="2"/>
        <v>798</v>
      </c>
      <c r="E13" s="52">
        <f t="shared" si="3"/>
        <v>2926</v>
      </c>
      <c r="F13" s="53"/>
      <c r="G13" s="48">
        <f t="shared" si="4"/>
        <v>1423</v>
      </c>
      <c r="H13" s="239">
        <v>334</v>
      </c>
      <c r="I13" s="240">
        <v>1089</v>
      </c>
      <c r="J13" s="53"/>
      <c r="K13" s="48">
        <f t="shared" si="5"/>
        <v>2301</v>
      </c>
      <c r="L13" s="239">
        <v>464</v>
      </c>
      <c r="M13" s="239">
        <v>1837</v>
      </c>
      <c r="N13" s="49"/>
      <c r="O13" s="49"/>
      <c r="P13" s="49"/>
      <c r="Q13" s="49"/>
      <c r="R13" s="22"/>
      <c r="S13" s="22"/>
      <c r="T13" s="22"/>
      <c r="U13" s="20"/>
      <c r="V13" s="22"/>
      <c r="W13" s="22"/>
      <c r="X13" s="22"/>
      <c r="Y13" s="20"/>
      <c r="Z13" s="22"/>
    </row>
    <row r="14" spans="1:26">
      <c r="A14" s="50" t="s">
        <v>126</v>
      </c>
      <c r="B14" s="51"/>
      <c r="C14" s="48">
        <f t="shared" si="1"/>
        <v>5498</v>
      </c>
      <c r="D14" s="52">
        <f t="shared" si="2"/>
        <v>1457</v>
      </c>
      <c r="E14" s="52">
        <f t="shared" si="3"/>
        <v>4041</v>
      </c>
      <c r="F14" s="53"/>
      <c r="G14" s="48">
        <f t="shared" si="4"/>
        <v>1755</v>
      </c>
      <c r="H14" s="239">
        <v>451</v>
      </c>
      <c r="I14" s="240">
        <v>1304</v>
      </c>
      <c r="J14" s="53"/>
      <c r="K14" s="48">
        <f t="shared" si="5"/>
        <v>3743</v>
      </c>
      <c r="L14" s="239">
        <v>1006</v>
      </c>
      <c r="M14" s="239">
        <v>2737</v>
      </c>
      <c r="N14" s="49"/>
      <c r="O14" s="49"/>
      <c r="P14" s="49"/>
      <c r="Q14" s="49"/>
      <c r="R14" s="49"/>
      <c r="S14" s="49"/>
      <c r="T14" s="49"/>
    </row>
    <row r="15" spans="1:26">
      <c r="A15" s="50" t="s">
        <v>127</v>
      </c>
      <c r="B15" s="51"/>
      <c r="C15" s="48">
        <f t="shared" si="1"/>
        <v>5712</v>
      </c>
      <c r="D15" s="52">
        <f t="shared" si="2"/>
        <v>1804</v>
      </c>
      <c r="E15" s="52">
        <f t="shared" si="3"/>
        <v>3908</v>
      </c>
      <c r="F15" s="53"/>
      <c r="G15" s="48">
        <f t="shared" si="4"/>
        <v>1748</v>
      </c>
      <c r="H15" s="239">
        <v>524</v>
      </c>
      <c r="I15" s="239">
        <v>1224</v>
      </c>
      <c r="J15" s="53"/>
      <c r="K15" s="48">
        <f t="shared" si="5"/>
        <v>3964</v>
      </c>
      <c r="L15" s="239">
        <v>1280</v>
      </c>
      <c r="M15" s="239">
        <v>2684</v>
      </c>
      <c r="N15" s="49"/>
      <c r="O15" s="49"/>
      <c r="P15" s="49"/>
      <c r="Q15" s="49"/>
      <c r="R15" s="49"/>
      <c r="S15" s="49"/>
      <c r="T15" s="49"/>
    </row>
    <row r="16" spans="1:26">
      <c r="A16" s="50" t="s">
        <v>128</v>
      </c>
      <c r="B16" s="51"/>
      <c r="C16" s="48">
        <f t="shared" si="1"/>
        <v>4536</v>
      </c>
      <c r="D16" s="52">
        <f t="shared" si="2"/>
        <v>1647</v>
      </c>
      <c r="E16" s="52">
        <f t="shared" si="3"/>
        <v>2889</v>
      </c>
      <c r="F16" s="53"/>
      <c r="G16" s="48">
        <f t="shared" si="4"/>
        <v>1627</v>
      </c>
      <c r="H16" s="239">
        <v>553</v>
      </c>
      <c r="I16" s="239">
        <v>1074</v>
      </c>
      <c r="J16" s="53"/>
      <c r="K16" s="48">
        <f t="shared" si="5"/>
        <v>2909</v>
      </c>
      <c r="L16" s="239">
        <v>1094</v>
      </c>
      <c r="M16" s="239">
        <v>1815</v>
      </c>
      <c r="N16" s="49"/>
      <c r="O16" s="49"/>
      <c r="P16" s="49"/>
      <c r="Q16" s="49"/>
      <c r="R16" s="49"/>
      <c r="S16" s="49"/>
      <c r="T16" s="49"/>
    </row>
    <row r="17" spans="1:35">
      <c r="A17" s="50" t="s">
        <v>129</v>
      </c>
      <c r="B17" s="51"/>
      <c r="C17" s="48">
        <f t="shared" si="1"/>
        <v>3332</v>
      </c>
      <c r="D17" s="52">
        <f t="shared" si="2"/>
        <v>1249</v>
      </c>
      <c r="E17" s="52">
        <f t="shared" si="3"/>
        <v>2083</v>
      </c>
      <c r="F17" s="53"/>
      <c r="G17" s="48">
        <f t="shared" si="4"/>
        <v>1304</v>
      </c>
      <c r="H17" s="239">
        <v>424</v>
      </c>
      <c r="I17" s="239">
        <v>880</v>
      </c>
      <c r="J17" s="53"/>
      <c r="K17" s="48">
        <f t="shared" si="5"/>
        <v>2028</v>
      </c>
      <c r="L17" s="239">
        <v>825</v>
      </c>
      <c r="M17" s="239">
        <v>1203</v>
      </c>
      <c r="N17" s="49"/>
      <c r="O17" s="49"/>
      <c r="P17" s="49"/>
      <c r="Q17" s="49"/>
      <c r="R17" s="49"/>
      <c r="S17" s="49"/>
      <c r="T17" s="49"/>
    </row>
    <row r="18" spans="1:35">
      <c r="A18" s="50" t="s">
        <v>130</v>
      </c>
      <c r="B18" s="51"/>
      <c r="C18" s="48">
        <f t="shared" si="1"/>
        <v>2757</v>
      </c>
      <c r="D18" s="52">
        <f t="shared" si="2"/>
        <v>1250</v>
      </c>
      <c r="E18" s="52">
        <f t="shared" si="3"/>
        <v>1507</v>
      </c>
      <c r="F18" s="53"/>
      <c r="G18" s="48">
        <f t="shared" si="4"/>
        <v>1079</v>
      </c>
      <c r="H18" s="239">
        <v>464</v>
      </c>
      <c r="I18" s="239">
        <v>615</v>
      </c>
      <c r="J18" s="53"/>
      <c r="K18" s="48">
        <f t="shared" si="5"/>
        <v>1678</v>
      </c>
      <c r="L18" s="239">
        <v>786</v>
      </c>
      <c r="M18" s="239">
        <v>892</v>
      </c>
      <c r="N18" s="49"/>
      <c r="O18" s="49"/>
      <c r="P18" s="49"/>
      <c r="Q18" s="49"/>
      <c r="R18" s="49"/>
      <c r="S18" s="49"/>
      <c r="T18" s="49"/>
    </row>
    <row r="19" spans="1:35">
      <c r="A19" s="50" t="s">
        <v>131</v>
      </c>
      <c r="B19" s="51"/>
      <c r="C19" s="48">
        <f t="shared" si="1"/>
        <v>1979</v>
      </c>
      <c r="D19" s="52">
        <f t="shared" si="2"/>
        <v>999</v>
      </c>
      <c r="E19" s="52">
        <f t="shared" si="3"/>
        <v>980</v>
      </c>
      <c r="F19" s="53"/>
      <c r="G19" s="48">
        <f t="shared" si="4"/>
        <v>726</v>
      </c>
      <c r="H19" s="239">
        <v>366</v>
      </c>
      <c r="I19" s="239">
        <v>360</v>
      </c>
      <c r="J19" s="53"/>
      <c r="K19" s="48">
        <f t="shared" si="5"/>
        <v>1253</v>
      </c>
      <c r="L19" s="239">
        <v>633</v>
      </c>
      <c r="M19" s="239">
        <v>620</v>
      </c>
      <c r="N19" s="49"/>
      <c r="O19" s="49"/>
      <c r="P19" s="49"/>
      <c r="Q19" s="49"/>
      <c r="R19" s="49"/>
      <c r="S19" s="49"/>
      <c r="T19" s="49"/>
    </row>
    <row r="20" spans="1:35">
      <c r="A20" s="50" t="s">
        <v>132</v>
      </c>
      <c r="B20" s="51"/>
      <c r="C20" s="48">
        <f t="shared" si="1"/>
        <v>1068</v>
      </c>
      <c r="D20" s="52">
        <f t="shared" si="2"/>
        <v>648</v>
      </c>
      <c r="E20" s="52">
        <f t="shared" si="3"/>
        <v>420</v>
      </c>
      <c r="F20" s="53"/>
      <c r="G20" s="48">
        <f t="shared" si="4"/>
        <v>417</v>
      </c>
      <c r="H20" s="239">
        <v>246</v>
      </c>
      <c r="I20" s="239">
        <v>171</v>
      </c>
      <c r="J20" s="53"/>
      <c r="K20" s="48">
        <f t="shared" si="5"/>
        <v>651</v>
      </c>
      <c r="L20" s="239">
        <v>402</v>
      </c>
      <c r="M20" s="239">
        <v>249</v>
      </c>
      <c r="N20" s="49"/>
      <c r="O20" s="49"/>
      <c r="P20" s="49"/>
      <c r="Q20" s="49"/>
      <c r="R20" s="49"/>
      <c r="S20" s="49"/>
      <c r="T20" s="49"/>
      <c r="Z20" s="266" t="s">
        <v>3</v>
      </c>
      <c r="AA20" s="266"/>
      <c r="AB20" s="266"/>
      <c r="AC20" s="266" t="s">
        <v>4</v>
      </c>
      <c r="AD20" s="266"/>
      <c r="AE20" s="266"/>
      <c r="AF20" s="266" t="s">
        <v>119</v>
      </c>
      <c r="AG20" s="266"/>
      <c r="AH20" s="266"/>
    </row>
    <row r="21" spans="1:35">
      <c r="A21" s="54" t="s">
        <v>133</v>
      </c>
      <c r="B21" s="55"/>
      <c r="C21" s="56">
        <f t="shared" si="1"/>
        <v>93</v>
      </c>
      <c r="D21" s="57">
        <f t="shared" si="2"/>
        <v>63</v>
      </c>
      <c r="E21" s="57">
        <f t="shared" si="3"/>
        <v>30</v>
      </c>
      <c r="F21" s="58"/>
      <c r="G21" s="56">
        <f t="shared" si="4"/>
        <v>34</v>
      </c>
      <c r="H21" s="241">
        <v>22</v>
      </c>
      <c r="I21" s="241">
        <v>12</v>
      </c>
      <c r="J21" s="58"/>
      <c r="K21" s="56">
        <f t="shared" si="5"/>
        <v>59</v>
      </c>
      <c r="L21" s="241">
        <v>41</v>
      </c>
      <c r="M21" s="241">
        <v>18</v>
      </c>
      <c r="N21" s="49"/>
      <c r="O21" s="49"/>
      <c r="P21" s="49"/>
      <c r="Q21" s="49"/>
      <c r="R21" s="49"/>
      <c r="S21" s="49"/>
      <c r="T21" s="49"/>
      <c r="Y21" s="41"/>
      <c r="Z21" s="8" t="s">
        <v>121</v>
      </c>
      <c r="AA21" s="8" t="s">
        <v>11</v>
      </c>
      <c r="AB21" s="8" t="s">
        <v>12</v>
      </c>
      <c r="AC21" s="8" t="s">
        <v>121</v>
      </c>
      <c r="AD21" s="8" t="s">
        <v>11</v>
      </c>
      <c r="AE21" s="8" t="s">
        <v>12</v>
      </c>
      <c r="AF21" s="8" t="s">
        <v>121</v>
      </c>
      <c r="AG21" s="8" t="s">
        <v>11</v>
      </c>
      <c r="AH21" s="8" t="s">
        <v>12</v>
      </c>
    </row>
    <row r="22" spans="1:35" s="5" customFormat="1">
      <c r="A22" s="31" t="s">
        <v>113</v>
      </c>
      <c r="B22" s="59"/>
      <c r="C22" s="60"/>
      <c r="D22" s="60"/>
      <c r="E22" s="60"/>
      <c r="F22" s="60"/>
      <c r="G22" s="60"/>
      <c r="H22" s="60"/>
      <c r="I22" s="60"/>
      <c r="M22" s="33" t="s">
        <v>114</v>
      </c>
      <c r="Y22" s="2">
        <v>2012</v>
      </c>
      <c r="Z22" s="62">
        <v>17657</v>
      </c>
      <c r="AA22" s="62">
        <v>8603</v>
      </c>
      <c r="AB22" s="62">
        <v>9054</v>
      </c>
      <c r="AC22" s="62">
        <v>7540</v>
      </c>
      <c r="AD22" s="62">
        <v>3549</v>
      </c>
      <c r="AE22" s="62">
        <v>3991</v>
      </c>
      <c r="AF22" s="62">
        <v>10117</v>
      </c>
      <c r="AG22" s="62">
        <v>5054</v>
      </c>
      <c r="AH22" s="62">
        <v>5063</v>
      </c>
      <c r="AI22" s="2"/>
    </row>
    <row r="23" spans="1:35">
      <c r="Y23" s="2">
        <v>2013</v>
      </c>
      <c r="Z23" s="2">
        <v>24207</v>
      </c>
      <c r="AA23" s="2">
        <v>11219</v>
      </c>
      <c r="AB23" s="2">
        <v>12988</v>
      </c>
      <c r="AC23" s="2">
        <v>8522</v>
      </c>
      <c r="AD23" s="2">
        <v>3837</v>
      </c>
      <c r="AE23" s="2">
        <v>4685</v>
      </c>
      <c r="AF23" s="2">
        <v>15685</v>
      </c>
      <c r="AG23" s="2">
        <v>7382</v>
      </c>
      <c r="AH23" s="2">
        <v>8303</v>
      </c>
    </row>
    <row r="24" spans="1:35">
      <c r="Y24" s="61">
        <v>2014</v>
      </c>
      <c r="Z24" s="32">
        <v>24883</v>
      </c>
      <c r="AA24" s="32">
        <v>11547</v>
      </c>
      <c r="AB24" s="32">
        <v>13336</v>
      </c>
      <c r="AC24" s="32">
        <v>8749</v>
      </c>
      <c r="AD24" s="32">
        <v>3839</v>
      </c>
      <c r="AE24" s="32">
        <v>4910</v>
      </c>
      <c r="AF24" s="32">
        <v>16134</v>
      </c>
      <c r="AG24" s="32">
        <v>7708</v>
      </c>
      <c r="AH24" s="32">
        <v>8426</v>
      </c>
    </row>
    <row r="25" spans="1:35">
      <c r="Y25" s="2">
        <v>2015</v>
      </c>
      <c r="Z25" s="32">
        <v>24696</v>
      </c>
      <c r="AA25" s="32">
        <v>11191</v>
      </c>
      <c r="AB25" s="32">
        <v>13505</v>
      </c>
      <c r="AC25" s="32">
        <v>8549</v>
      </c>
      <c r="AD25" s="32">
        <v>3692</v>
      </c>
      <c r="AE25" s="32">
        <v>4857</v>
      </c>
      <c r="AF25" s="32">
        <v>16147</v>
      </c>
      <c r="AG25" s="32">
        <v>7499</v>
      </c>
      <c r="AH25" s="32">
        <v>8648</v>
      </c>
    </row>
    <row r="26" spans="1:35">
      <c r="Y26" s="2">
        <v>2016</v>
      </c>
      <c r="Z26" s="2">
        <v>24501</v>
      </c>
      <c r="AA26" s="2">
        <v>10881</v>
      </c>
      <c r="AB26" s="2">
        <v>13620</v>
      </c>
      <c r="AC26" s="2">
        <v>9500</v>
      </c>
      <c r="AD26" s="2">
        <v>4500</v>
      </c>
      <c r="AE26" s="2">
        <v>5000</v>
      </c>
      <c r="AF26" s="2">
        <v>15001</v>
      </c>
      <c r="AG26" s="2">
        <v>6381</v>
      </c>
      <c r="AH26" s="2">
        <v>8620</v>
      </c>
    </row>
    <row r="27" spans="1:35">
      <c r="C27" s="41" t="s">
        <v>120</v>
      </c>
      <c r="D27" s="2" t="s">
        <v>11</v>
      </c>
      <c r="E27" s="2" t="s">
        <v>12</v>
      </c>
      <c r="Y27" s="2">
        <v>2017</v>
      </c>
      <c r="Z27" s="2">
        <v>22082</v>
      </c>
      <c r="AA27" s="2">
        <v>8907</v>
      </c>
      <c r="AB27" s="2">
        <v>13175</v>
      </c>
      <c r="AC27" s="2">
        <v>8977</v>
      </c>
      <c r="AD27" s="2">
        <v>4008</v>
      </c>
      <c r="AE27" s="2">
        <v>4969</v>
      </c>
      <c r="AF27" s="2">
        <v>13105</v>
      </c>
      <c r="AG27" s="2">
        <v>4899</v>
      </c>
      <c r="AH27" s="2">
        <v>8206</v>
      </c>
    </row>
    <row r="28" spans="1:35">
      <c r="C28" s="51" t="s">
        <v>123</v>
      </c>
      <c r="D28" s="63">
        <v>8</v>
      </c>
      <c r="E28" s="63">
        <v>12</v>
      </c>
      <c r="Y28" s="2">
        <v>2018</v>
      </c>
      <c r="Z28" s="2">
        <v>23647</v>
      </c>
      <c r="AA28" s="2">
        <v>9122</v>
      </c>
      <c r="AB28" s="2">
        <v>14525</v>
      </c>
      <c r="AC28" s="2">
        <v>8833</v>
      </c>
      <c r="AD28" s="2">
        <v>3791</v>
      </c>
      <c r="AE28" s="2">
        <v>5042</v>
      </c>
      <c r="AF28" s="2">
        <v>14814</v>
      </c>
      <c r="AG28" s="2">
        <v>5331</v>
      </c>
      <c r="AH28" s="2">
        <v>9483</v>
      </c>
    </row>
    <row r="29" spans="1:35">
      <c r="C29" s="51" t="s">
        <v>124</v>
      </c>
      <c r="D29" s="63">
        <v>554</v>
      </c>
      <c r="E29" s="63">
        <v>736</v>
      </c>
      <c r="Y29" s="2">
        <v>2019</v>
      </c>
      <c r="Z29" s="2">
        <v>25652</v>
      </c>
      <c r="AA29" s="2">
        <v>9573</v>
      </c>
      <c r="AB29" s="2">
        <v>16079</v>
      </c>
      <c r="AC29" s="2">
        <v>9280</v>
      </c>
      <c r="AD29" s="2">
        <v>3678</v>
      </c>
      <c r="AE29" s="2">
        <v>5602</v>
      </c>
      <c r="AF29" s="2">
        <v>16372</v>
      </c>
      <c r="AG29" s="2">
        <v>5895</v>
      </c>
      <c r="AH29" s="2">
        <v>10477</v>
      </c>
    </row>
    <row r="30" spans="1:35">
      <c r="C30" s="51" t="s">
        <v>125</v>
      </c>
      <c r="D30" s="63">
        <v>1534</v>
      </c>
      <c r="E30" s="63">
        <v>2232</v>
      </c>
      <c r="Y30" s="2">
        <v>2020</v>
      </c>
      <c r="Z30" s="2">
        <v>26668</v>
      </c>
      <c r="AA30" s="2">
        <v>10075</v>
      </c>
      <c r="AB30" s="2">
        <v>16593</v>
      </c>
      <c r="AC30" s="2">
        <v>10067</v>
      </c>
      <c r="AD30" s="2">
        <v>3932</v>
      </c>
      <c r="AE30" s="2">
        <v>6135</v>
      </c>
      <c r="AF30" s="2">
        <v>16601</v>
      </c>
      <c r="AG30" s="2">
        <v>6143</v>
      </c>
      <c r="AH30" s="2">
        <v>10458</v>
      </c>
    </row>
    <row r="31" spans="1:35">
      <c r="C31" s="51" t="s">
        <v>126</v>
      </c>
      <c r="D31" s="63">
        <v>1451</v>
      </c>
      <c r="E31" s="63">
        <v>1873</v>
      </c>
      <c r="Y31" s="2">
        <v>2021</v>
      </c>
      <c r="Z31" s="2">
        <v>26834</v>
      </c>
      <c r="AA31" s="2">
        <v>9695</v>
      </c>
      <c r="AB31" s="2">
        <v>17139</v>
      </c>
      <c r="AC31" s="2">
        <v>9683</v>
      </c>
      <c r="AD31" s="2">
        <v>3547</v>
      </c>
      <c r="AE31" s="2">
        <v>6136</v>
      </c>
      <c r="AF31" s="2">
        <v>17151</v>
      </c>
      <c r="AG31" s="2">
        <v>6148</v>
      </c>
      <c r="AH31" s="2">
        <v>11003</v>
      </c>
    </row>
    <row r="32" spans="1:35">
      <c r="C32" s="51" t="s">
        <v>127</v>
      </c>
      <c r="D32" s="63">
        <v>1208</v>
      </c>
      <c r="E32" s="63">
        <v>1440</v>
      </c>
      <c r="Y32" s="2">
        <v>2022</v>
      </c>
      <c r="Z32" s="32">
        <f>C10</f>
        <v>30127</v>
      </c>
      <c r="AA32" s="32">
        <f>D10</f>
        <v>10307</v>
      </c>
      <c r="AB32" s="32">
        <f>E10</f>
        <v>19820</v>
      </c>
      <c r="AC32" s="32">
        <f>G10</f>
        <v>10818</v>
      </c>
      <c r="AD32" s="32">
        <f>H10</f>
        <v>3602</v>
      </c>
      <c r="AE32" s="32">
        <f>I10</f>
        <v>7216</v>
      </c>
      <c r="AF32" s="32">
        <f>K10</f>
        <v>19309</v>
      </c>
      <c r="AG32" s="32">
        <f>L10</f>
        <v>6705</v>
      </c>
      <c r="AH32" s="32">
        <f>M10</f>
        <v>12604</v>
      </c>
    </row>
    <row r="33" spans="3:5">
      <c r="C33" s="51" t="s">
        <v>128</v>
      </c>
      <c r="D33" s="63">
        <v>1108</v>
      </c>
      <c r="E33" s="63">
        <v>1123</v>
      </c>
    </row>
    <row r="34" spans="3:5">
      <c r="C34" s="51" t="s">
        <v>129</v>
      </c>
      <c r="D34" s="63">
        <v>954</v>
      </c>
      <c r="E34" s="63">
        <v>776</v>
      </c>
    </row>
    <row r="35" spans="3:5">
      <c r="C35" s="51" t="s">
        <v>130</v>
      </c>
      <c r="D35" s="63">
        <v>781</v>
      </c>
      <c r="E35" s="63">
        <v>448</v>
      </c>
    </row>
    <row r="36" spans="3:5">
      <c r="C36" s="51" t="s">
        <v>131</v>
      </c>
      <c r="D36" s="63">
        <v>611</v>
      </c>
      <c r="E36" s="63">
        <v>282</v>
      </c>
    </row>
    <row r="37" spans="3:5">
      <c r="C37" s="51" t="s">
        <v>132</v>
      </c>
      <c r="D37" s="63">
        <v>327</v>
      </c>
      <c r="E37" s="63">
        <v>114</v>
      </c>
    </row>
    <row r="38" spans="3:5">
      <c r="C38" s="55" t="s">
        <v>133</v>
      </c>
      <c r="D38" s="64">
        <v>67</v>
      </c>
      <c r="E38" s="64">
        <v>18</v>
      </c>
    </row>
    <row r="49" spans="1:25"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5"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5"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1:25"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1:25"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spans="1:25"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spans="1:25"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spans="1:25"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3" spans="1:25">
      <c r="A63" s="269" t="s">
        <v>475</v>
      </c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</row>
    <row r="64" spans="1:25">
      <c r="A64" s="260" t="s">
        <v>474</v>
      </c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</row>
    <row r="65" spans="1:14">
      <c r="A65" s="270"/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</row>
    <row r="66" spans="1:14">
      <c r="A66" s="271" t="s">
        <v>115</v>
      </c>
      <c r="B66" s="39"/>
      <c r="C66" s="273" t="s">
        <v>116</v>
      </c>
      <c r="D66" s="273"/>
      <c r="E66" s="273"/>
      <c r="F66" s="40"/>
      <c r="G66" s="273" t="s">
        <v>117</v>
      </c>
      <c r="H66" s="273"/>
      <c r="I66" s="273"/>
      <c r="J66" s="40"/>
      <c r="K66" s="273" t="s">
        <v>118</v>
      </c>
      <c r="L66" s="273"/>
      <c r="M66" s="273"/>
    </row>
    <row r="67" spans="1:14">
      <c r="A67" s="272"/>
      <c r="B67" s="41"/>
      <c r="C67" s="274" t="s">
        <v>3</v>
      </c>
      <c r="D67" s="274"/>
      <c r="E67" s="274"/>
      <c r="F67" s="41"/>
      <c r="G67" s="275" t="s">
        <v>4</v>
      </c>
      <c r="H67" s="275"/>
      <c r="I67" s="275"/>
      <c r="J67" s="41"/>
      <c r="K67" s="275" t="s">
        <v>119</v>
      </c>
      <c r="L67" s="275"/>
      <c r="M67" s="275"/>
    </row>
    <row r="68" spans="1:14">
      <c r="A68" s="257" t="s">
        <v>120</v>
      </c>
      <c r="B68" s="41"/>
      <c r="C68" s="8" t="s">
        <v>121</v>
      </c>
      <c r="D68" s="8" t="s">
        <v>11</v>
      </c>
      <c r="E68" s="8" t="s">
        <v>12</v>
      </c>
      <c r="F68" s="192"/>
      <c r="G68" s="8" t="s">
        <v>121</v>
      </c>
      <c r="H68" s="8" t="s">
        <v>11</v>
      </c>
      <c r="I68" s="8" t="s">
        <v>12</v>
      </c>
      <c r="J68" s="192"/>
      <c r="K68" s="8" t="s">
        <v>121</v>
      </c>
      <c r="L68" s="8" t="s">
        <v>11</v>
      </c>
      <c r="M68" s="8" t="s">
        <v>12</v>
      </c>
    </row>
    <row r="69" spans="1:14">
      <c r="A69" s="258"/>
      <c r="B69" s="42"/>
      <c r="C69" s="127" t="s">
        <v>7</v>
      </c>
      <c r="D69" s="127" t="s">
        <v>8</v>
      </c>
      <c r="E69" s="127" t="s">
        <v>9</v>
      </c>
      <c r="F69" s="11"/>
      <c r="G69" s="127" t="s">
        <v>7</v>
      </c>
      <c r="H69" s="127" t="s">
        <v>8</v>
      </c>
      <c r="I69" s="127" t="s">
        <v>9</v>
      </c>
      <c r="J69" s="11"/>
      <c r="K69" s="127" t="s">
        <v>7</v>
      </c>
      <c r="L69" s="127" t="s">
        <v>8</v>
      </c>
      <c r="M69" s="127" t="s">
        <v>9</v>
      </c>
    </row>
    <row r="70" spans="1:14">
      <c r="A70" s="192"/>
      <c r="B70" s="41"/>
      <c r="C70" s="44"/>
      <c r="D70" s="44"/>
      <c r="E70" s="44"/>
      <c r="F70" s="45"/>
      <c r="G70" s="44"/>
      <c r="H70" s="44"/>
      <c r="I70" s="44"/>
      <c r="J70" s="45"/>
      <c r="K70" s="44"/>
      <c r="L70" s="44"/>
      <c r="M70" s="44"/>
    </row>
    <row r="71" spans="1:14">
      <c r="A71" s="46" t="s">
        <v>122</v>
      </c>
      <c r="B71" s="47"/>
      <c r="C71" s="48">
        <f>G71+K71</f>
        <v>26834</v>
      </c>
      <c r="D71" s="48">
        <f t="shared" ref="D71:D82" si="6">H71+L71</f>
        <v>9695</v>
      </c>
      <c r="E71" s="48">
        <f t="shared" ref="E71:E82" si="7">I71+M71</f>
        <v>17139</v>
      </c>
      <c r="F71" s="48"/>
      <c r="G71" s="48">
        <f>SUM(H71:I71)</f>
        <v>9683</v>
      </c>
      <c r="H71" s="48">
        <f>SUM(H72:H82)</f>
        <v>3547</v>
      </c>
      <c r="I71" s="48">
        <f>SUM(I72:I82)</f>
        <v>6136</v>
      </c>
      <c r="J71" s="48"/>
      <c r="K71" s="48">
        <f>SUM(L71:M71)</f>
        <v>17151</v>
      </c>
      <c r="L71" s="48">
        <f>SUM(L72:L82)</f>
        <v>6148</v>
      </c>
      <c r="M71" s="48">
        <f>SUM(M72:M82)</f>
        <v>11003</v>
      </c>
      <c r="N71" s="49"/>
    </row>
    <row r="72" spans="1:14">
      <c r="A72" s="50" t="s">
        <v>123</v>
      </c>
      <c r="B72" s="51"/>
      <c r="C72" s="48">
        <f t="shared" ref="C72:C82" si="8">G72+K72</f>
        <v>12</v>
      </c>
      <c r="D72" s="52">
        <f t="shared" si="6"/>
        <v>5</v>
      </c>
      <c r="E72" s="52">
        <f t="shared" si="7"/>
        <v>7</v>
      </c>
      <c r="F72" s="53"/>
      <c r="G72" s="48">
        <f t="shared" ref="G72:G82" si="9">SUM(H72:I72)</f>
        <v>4</v>
      </c>
      <c r="H72" s="203">
        <v>2</v>
      </c>
      <c r="I72" s="203">
        <v>2</v>
      </c>
      <c r="J72" s="53"/>
      <c r="K72" s="48">
        <f t="shared" ref="K72:K82" si="10">SUM(L72:M72)</f>
        <v>8</v>
      </c>
      <c r="L72" s="203">
        <v>3</v>
      </c>
      <c r="M72" s="203">
        <v>5</v>
      </c>
      <c r="N72" s="49"/>
    </row>
    <row r="73" spans="1:14">
      <c r="A73" s="50" t="s">
        <v>124</v>
      </c>
      <c r="B73" s="51"/>
      <c r="C73" s="48">
        <f t="shared" si="8"/>
        <v>1060</v>
      </c>
      <c r="D73" s="52">
        <f t="shared" si="6"/>
        <v>299</v>
      </c>
      <c r="E73" s="52">
        <f t="shared" si="7"/>
        <v>761</v>
      </c>
      <c r="F73" s="53"/>
      <c r="G73" s="48">
        <f t="shared" si="9"/>
        <v>518</v>
      </c>
      <c r="H73" s="203">
        <v>172</v>
      </c>
      <c r="I73" s="203">
        <v>346</v>
      </c>
      <c r="J73" s="53"/>
      <c r="K73" s="48">
        <f t="shared" si="10"/>
        <v>542</v>
      </c>
      <c r="L73" s="203">
        <v>127</v>
      </c>
      <c r="M73" s="203">
        <v>415</v>
      </c>
      <c r="N73" s="49"/>
    </row>
    <row r="74" spans="1:14">
      <c r="A74" s="50" t="s">
        <v>125</v>
      </c>
      <c r="B74" s="51"/>
      <c r="C74" s="48">
        <f t="shared" si="8"/>
        <v>3731</v>
      </c>
      <c r="D74" s="52">
        <f t="shared" si="6"/>
        <v>855</v>
      </c>
      <c r="E74" s="52">
        <f t="shared" si="7"/>
        <v>2876</v>
      </c>
      <c r="F74" s="53"/>
      <c r="G74" s="48">
        <f t="shared" si="9"/>
        <v>1361</v>
      </c>
      <c r="H74" s="203">
        <v>356</v>
      </c>
      <c r="I74" s="204">
        <v>1005</v>
      </c>
      <c r="J74" s="53"/>
      <c r="K74" s="48">
        <f t="shared" si="10"/>
        <v>2370</v>
      </c>
      <c r="L74" s="203">
        <v>499</v>
      </c>
      <c r="M74" s="203">
        <v>1871</v>
      </c>
      <c r="N74" s="49"/>
    </row>
    <row r="75" spans="1:14">
      <c r="A75" s="50" t="s">
        <v>126</v>
      </c>
      <c r="B75" s="51"/>
      <c r="C75" s="48">
        <f t="shared" si="8"/>
        <v>5134</v>
      </c>
      <c r="D75" s="52">
        <f t="shared" si="6"/>
        <v>1491</v>
      </c>
      <c r="E75" s="52">
        <f t="shared" si="7"/>
        <v>3643</v>
      </c>
      <c r="F75" s="53"/>
      <c r="G75" s="48">
        <f t="shared" si="9"/>
        <v>1604</v>
      </c>
      <c r="H75" s="203">
        <v>478</v>
      </c>
      <c r="I75" s="204">
        <v>1126</v>
      </c>
      <c r="J75" s="53"/>
      <c r="K75" s="48">
        <f t="shared" si="10"/>
        <v>3530</v>
      </c>
      <c r="L75" s="203">
        <v>1013</v>
      </c>
      <c r="M75" s="203">
        <v>2517</v>
      </c>
      <c r="N75" s="49"/>
    </row>
    <row r="76" spans="1:14">
      <c r="A76" s="50" t="s">
        <v>127</v>
      </c>
      <c r="B76" s="51"/>
      <c r="C76" s="48">
        <f t="shared" si="8"/>
        <v>4985</v>
      </c>
      <c r="D76" s="52">
        <f t="shared" si="6"/>
        <v>1757</v>
      </c>
      <c r="E76" s="52">
        <f t="shared" si="7"/>
        <v>3228</v>
      </c>
      <c r="F76" s="53"/>
      <c r="G76" s="48">
        <f t="shared" si="9"/>
        <v>1625</v>
      </c>
      <c r="H76" s="203">
        <v>579</v>
      </c>
      <c r="I76" s="203">
        <v>1046</v>
      </c>
      <c r="J76" s="53"/>
      <c r="K76" s="48">
        <f t="shared" si="10"/>
        <v>3360</v>
      </c>
      <c r="L76" s="203">
        <v>1178</v>
      </c>
      <c r="M76" s="203">
        <v>2182</v>
      </c>
      <c r="N76" s="49"/>
    </row>
    <row r="77" spans="1:14">
      <c r="A77" s="50" t="s">
        <v>128</v>
      </c>
      <c r="B77" s="51"/>
      <c r="C77" s="48">
        <f t="shared" si="8"/>
        <v>3722</v>
      </c>
      <c r="D77" s="52">
        <f t="shared" si="6"/>
        <v>1402</v>
      </c>
      <c r="E77" s="52">
        <f t="shared" si="7"/>
        <v>2320</v>
      </c>
      <c r="F77" s="53"/>
      <c r="G77" s="48">
        <f t="shared" si="9"/>
        <v>1385</v>
      </c>
      <c r="H77" s="203">
        <v>513</v>
      </c>
      <c r="I77" s="203">
        <v>872</v>
      </c>
      <c r="J77" s="53"/>
      <c r="K77" s="48">
        <f t="shared" si="10"/>
        <v>2337</v>
      </c>
      <c r="L77" s="203">
        <v>889</v>
      </c>
      <c r="M77" s="203">
        <v>1448</v>
      </c>
      <c r="N77" s="49"/>
    </row>
    <row r="78" spans="1:14">
      <c r="A78" s="50" t="s">
        <v>129</v>
      </c>
      <c r="B78" s="51"/>
      <c r="C78" s="48">
        <f t="shared" si="8"/>
        <v>2959</v>
      </c>
      <c r="D78" s="52">
        <f t="shared" si="6"/>
        <v>1174</v>
      </c>
      <c r="E78" s="52">
        <f t="shared" si="7"/>
        <v>1785</v>
      </c>
      <c r="F78" s="53"/>
      <c r="G78" s="48">
        <f t="shared" si="9"/>
        <v>1156</v>
      </c>
      <c r="H78" s="203">
        <v>422</v>
      </c>
      <c r="I78" s="203">
        <v>734</v>
      </c>
      <c r="J78" s="53"/>
      <c r="K78" s="48">
        <f t="shared" si="10"/>
        <v>1803</v>
      </c>
      <c r="L78" s="203">
        <v>752</v>
      </c>
      <c r="M78" s="203">
        <v>1051</v>
      </c>
      <c r="N78" s="49"/>
    </row>
    <row r="79" spans="1:14">
      <c r="A79" s="50" t="s">
        <v>130</v>
      </c>
      <c r="B79" s="51"/>
      <c r="C79" s="48">
        <f t="shared" si="8"/>
        <v>2446</v>
      </c>
      <c r="D79" s="52">
        <f t="shared" si="6"/>
        <v>1148</v>
      </c>
      <c r="E79" s="52">
        <f t="shared" si="7"/>
        <v>1298</v>
      </c>
      <c r="F79" s="53"/>
      <c r="G79" s="48">
        <f t="shared" si="9"/>
        <v>962</v>
      </c>
      <c r="H79" s="203">
        <v>441</v>
      </c>
      <c r="I79" s="203">
        <v>521</v>
      </c>
      <c r="J79" s="53"/>
      <c r="K79" s="48">
        <f t="shared" si="10"/>
        <v>1484</v>
      </c>
      <c r="L79" s="203">
        <v>707</v>
      </c>
      <c r="M79" s="203">
        <v>777</v>
      </c>
      <c r="N79" s="49"/>
    </row>
    <row r="80" spans="1:14">
      <c r="A80" s="50" t="s">
        <v>131</v>
      </c>
      <c r="B80" s="51"/>
      <c r="C80" s="48">
        <f t="shared" si="8"/>
        <v>1678</v>
      </c>
      <c r="D80" s="52">
        <f t="shared" si="6"/>
        <v>847</v>
      </c>
      <c r="E80" s="52">
        <f t="shared" si="7"/>
        <v>831</v>
      </c>
      <c r="F80" s="53"/>
      <c r="G80" s="48">
        <f t="shared" si="9"/>
        <v>645</v>
      </c>
      <c r="H80" s="203">
        <v>321</v>
      </c>
      <c r="I80" s="203">
        <v>324</v>
      </c>
      <c r="J80" s="53"/>
      <c r="K80" s="48">
        <f t="shared" si="10"/>
        <v>1033</v>
      </c>
      <c r="L80" s="203">
        <v>526</v>
      </c>
      <c r="M80" s="203">
        <v>507</v>
      </c>
      <c r="N80" s="49"/>
    </row>
    <row r="81" spans="1:14">
      <c r="A81" s="50" t="s">
        <v>132</v>
      </c>
      <c r="B81" s="51"/>
      <c r="C81" s="48">
        <f t="shared" si="8"/>
        <v>1014</v>
      </c>
      <c r="D81" s="52">
        <f t="shared" si="6"/>
        <v>651</v>
      </c>
      <c r="E81" s="52">
        <f t="shared" si="7"/>
        <v>363</v>
      </c>
      <c r="F81" s="53"/>
      <c r="G81" s="48">
        <f t="shared" si="9"/>
        <v>383</v>
      </c>
      <c r="H81" s="203">
        <v>236</v>
      </c>
      <c r="I81" s="203">
        <v>147</v>
      </c>
      <c r="J81" s="53"/>
      <c r="K81" s="48">
        <f t="shared" si="10"/>
        <v>631</v>
      </c>
      <c r="L81" s="203">
        <v>415</v>
      </c>
      <c r="M81" s="203">
        <v>216</v>
      </c>
      <c r="N81" s="49"/>
    </row>
    <row r="82" spans="1:14">
      <c r="A82" s="54" t="s">
        <v>133</v>
      </c>
      <c r="B82" s="55"/>
      <c r="C82" s="56">
        <f t="shared" si="8"/>
        <v>93</v>
      </c>
      <c r="D82" s="57">
        <f t="shared" si="6"/>
        <v>66</v>
      </c>
      <c r="E82" s="57">
        <f t="shared" si="7"/>
        <v>27</v>
      </c>
      <c r="F82" s="58"/>
      <c r="G82" s="56">
        <f t="shared" si="9"/>
        <v>40</v>
      </c>
      <c r="H82" s="205">
        <v>27</v>
      </c>
      <c r="I82" s="205">
        <v>13</v>
      </c>
      <c r="J82" s="58"/>
      <c r="K82" s="56">
        <f t="shared" si="10"/>
        <v>53</v>
      </c>
      <c r="L82" s="205">
        <v>39</v>
      </c>
      <c r="M82" s="205">
        <v>14</v>
      </c>
      <c r="N82" s="49"/>
    </row>
    <row r="83" spans="1:14">
      <c r="A83" s="31" t="s">
        <v>113</v>
      </c>
      <c r="B83" s="59"/>
      <c r="C83" s="60"/>
      <c r="D83" s="60"/>
      <c r="E83" s="60"/>
      <c r="F83" s="60"/>
      <c r="G83" s="60"/>
      <c r="H83" s="60"/>
      <c r="I83" s="60"/>
      <c r="J83" s="5"/>
      <c r="K83" s="5"/>
      <c r="L83" s="5"/>
      <c r="M83" s="33" t="s">
        <v>114</v>
      </c>
      <c r="N83" s="5"/>
    </row>
  </sheetData>
  <mergeCells count="25">
    <mergeCell ref="A68:A69"/>
    <mergeCell ref="A63:M63"/>
    <mergeCell ref="A64:M64"/>
    <mergeCell ref="A65:N65"/>
    <mergeCell ref="A66:A67"/>
    <mergeCell ref="C66:E66"/>
    <mergeCell ref="G66:I66"/>
    <mergeCell ref="K66:M66"/>
    <mergeCell ref="C67:E67"/>
    <mergeCell ref="G67:I67"/>
    <mergeCell ref="K67:M67"/>
    <mergeCell ref="A7:A8"/>
    <mergeCell ref="Z20:AB20"/>
    <mergeCell ref="AC20:AE20"/>
    <mergeCell ref="AF20:AH20"/>
    <mergeCell ref="A2:M2"/>
    <mergeCell ref="A3:M3"/>
    <mergeCell ref="A4:N4"/>
    <mergeCell ref="A5:A6"/>
    <mergeCell ref="C5:E5"/>
    <mergeCell ref="G5:I5"/>
    <mergeCell ref="K5:M5"/>
    <mergeCell ref="C6:E6"/>
    <mergeCell ref="G6:I6"/>
    <mergeCell ref="K6:M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B112"/>
  <sheetViews>
    <sheetView workbookViewId="0">
      <selection activeCell="N24" sqref="N24"/>
    </sheetView>
  </sheetViews>
  <sheetFormatPr defaultRowHeight="15"/>
  <cols>
    <col min="1" max="1" width="32.85546875" style="128" customWidth="1"/>
    <col min="2" max="4" width="10.28515625" style="128" customWidth="1"/>
    <col min="5" max="5" width="30.42578125" style="128" customWidth="1"/>
    <col min="6" max="16384" width="9.140625" style="128"/>
  </cols>
  <sheetData>
    <row r="1" spans="1:27">
      <c r="A1" s="281" t="s">
        <v>589</v>
      </c>
      <c r="B1" s="281"/>
      <c r="C1" s="281"/>
      <c r="D1" s="281"/>
      <c r="E1" s="28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>
      <c r="A2" s="276" t="s">
        <v>590</v>
      </c>
      <c r="B2" s="276"/>
      <c r="C2" s="276"/>
      <c r="D2" s="276"/>
      <c r="E2" s="276"/>
    </row>
    <row r="3" spans="1:27" ht="11.45" customHeight="1"/>
    <row r="4" spans="1:27" ht="18.75" customHeight="1">
      <c r="A4" s="277" t="s">
        <v>134</v>
      </c>
      <c r="B4" s="129" t="s">
        <v>7</v>
      </c>
      <c r="C4" s="129" t="s">
        <v>8</v>
      </c>
      <c r="D4" s="129" t="s">
        <v>9</v>
      </c>
      <c r="E4" s="279" t="s">
        <v>135</v>
      </c>
    </row>
    <row r="5" spans="1:27" ht="15" customHeight="1">
      <c r="A5" s="278"/>
      <c r="B5" s="130" t="s">
        <v>121</v>
      </c>
      <c r="C5" s="130" t="s">
        <v>11</v>
      </c>
      <c r="D5" s="130" t="s">
        <v>12</v>
      </c>
      <c r="E5" s="280"/>
    </row>
    <row r="6" spans="1:27">
      <c r="A6" s="131" t="s">
        <v>136</v>
      </c>
      <c r="B6" s="157">
        <f>SUM(C6:D6)</f>
        <v>30127</v>
      </c>
      <c r="C6" s="157">
        <f>C8+C7</f>
        <v>10307</v>
      </c>
      <c r="D6" s="157">
        <f>D8+D7</f>
        <v>19820</v>
      </c>
      <c r="E6" s="132" t="s">
        <v>137</v>
      </c>
    </row>
    <row r="7" spans="1:27" s="134" customFormat="1">
      <c r="A7" s="131" t="s">
        <v>138</v>
      </c>
      <c r="B7" s="158">
        <f t="shared" ref="B7:B8" si="0">SUM(C7:D7)</f>
        <v>10818</v>
      </c>
      <c r="C7" s="244">
        <v>3602</v>
      </c>
      <c r="D7" s="244">
        <v>7216</v>
      </c>
      <c r="E7" s="132" t="s">
        <v>117</v>
      </c>
    </row>
    <row r="8" spans="1:27" s="134" customFormat="1">
      <c r="A8" s="131" t="s">
        <v>139</v>
      </c>
      <c r="B8" s="158">
        <f t="shared" si="0"/>
        <v>19309</v>
      </c>
      <c r="C8" s="159">
        <f>SUM(C9:C28)</f>
        <v>6705</v>
      </c>
      <c r="D8" s="159">
        <f>SUM(D9:D28)</f>
        <v>12604</v>
      </c>
      <c r="E8" s="132" t="s">
        <v>118</v>
      </c>
      <c r="Z8" s="128"/>
      <c r="AA8" s="128"/>
    </row>
    <row r="9" spans="1:27" ht="15.75" customHeight="1">
      <c r="A9" s="144" t="s">
        <v>140</v>
      </c>
      <c r="B9" s="159">
        <f>SUM(C9:D9)</f>
        <v>1316</v>
      </c>
      <c r="C9" s="242">
        <v>483</v>
      </c>
      <c r="D9" s="242">
        <v>833</v>
      </c>
      <c r="E9" s="135" t="s">
        <v>141</v>
      </c>
      <c r="Z9" s="67" t="s">
        <v>142</v>
      </c>
      <c r="AA9" s="136">
        <f t="shared" ref="AA9:AA28" si="1">B9</f>
        <v>1316</v>
      </c>
    </row>
    <row r="10" spans="1:27" ht="15.75" customHeight="1">
      <c r="A10" s="144" t="s">
        <v>143</v>
      </c>
      <c r="B10" s="159">
        <f t="shared" ref="B10:B28" si="2">SUM(C10:D10)</f>
        <v>1797</v>
      </c>
      <c r="C10" s="242">
        <v>668</v>
      </c>
      <c r="D10" s="242">
        <v>1129</v>
      </c>
      <c r="E10" s="135" t="s">
        <v>144</v>
      </c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Z10" s="67" t="s">
        <v>145</v>
      </c>
      <c r="AA10" s="136">
        <f t="shared" si="1"/>
        <v>1797</v>
      </c>
    </row>
    <row r="11" spans="1:27" ht="15.75" customHeight="1">
      <c r="A11" s="144" t="s">
        <v>146</v>
      </c>
      <c r="B11" s="159">
        <f t="shared" si="2"/>
        <v>1303</v>
      </c>
      <c r="C11" s="242">
        <v>576</v>
      </c>
      <c r="D11" s="242">
        <v>727</v>
      </c>
      <c r="E11" s="135" t="s">
        <v>147</v>
      </c>
      <c r="Z11" s="67" t="s">
        <v>148</v>
      </c>
      <c r="AA11" s="136">
        <f t="shared" si="1"/>
        <v>1303</v>
      </c>
    </row>
    <row r="12" spans="1:27" ht="15.75" customHeight="1">
      <c r="A12" s="144" t="s">
        <v>149</v>
      </c>
      <c r="B12" s="159">
        <f t="shared" si="2"/>
        <v>1105</v>
      </c>
      <c r="C12" s="242">
        <v>412</v>
      </c>
      <c r="D12" s="242">
        <v>693</v>
      </c>
      <c r="E12" s="135" t="s">
        <v>150</v>
      </c>
      <c r="Z12" s="67" t="s">
        <v>151</v>
      </c>
      <c r="AA12" s="136">
        <f t="shared" si="1"/>
        <v>1105</v>
      </c>
    </row>
    <row r="13" spans="1:27" ht="15.75" customHeight="1">
      <c r="A13" s="144" t="s">
        <v>152</v>
      </c>
      <c r="B13" s="159">
        <f t="shared" si="2"/>
        <v>1477</v>
      </c>
      <c r="C13" s="242">
        <v>569</v>
      </c>
      <c r="D13" s="242">
        <v>908</v>
      </c>
      <c r="E13" s="135" t="s">
        <v>153</v>
      </c>
      <c r="Z13" s="67" t="s">
        <v>154</v>
      </c>
      <c r="AA13" s="136">
        <f t="shared" si="1"/>
        <v>1477</v>
      </c>
    </row>
    <row r="14" spans="1:27" ht="15.75" customHeight="1">
      <c r="A14" s="144" t="s">
        <v>155</v>
      </c>
      <c r="B14" s="159">
        <f t="shared" si="2"/>
        <v>1036</v>
      </c>
      <c r="C14" s="242">
        <v>339</v>
      </c>
      <c r="D14" s="242">
        <v>697</v>
      </c>
      <c r="E14" s="135" t="s">
        <v>156</v>
      </c>
      <c r="T14" s="138"/>
      <c r="U14" s="138"/>
      <c r="V14" s="138"/>
      <c r="Z14" s="67" t="s">
        <v>157</v>
      </c>
      <c r="AA14" s="136">
        <f t="shared" si="1"/>
        <v>1036</v>
      </c>
    </row>
    <row r="15" spans="1:27" ht="15.75" customHeight="1">
      <c r="A15" s="144" t="s">
        <v>158</v>
      </c>
      <c r="B15" s="159">
        <f t="shared" si="2"/>
        <v>633</v>
      </c>
      <c r="C15" s="242">
        <v>222</v>
      </c>
      <c r="D15" s="242">
        <v>411</v>
      </c>
      <c r="E15" s="135" t="s">
        <v>159</v>
      </c>
      <c r="T15" s="138"/>
      <c r="U15" s="138"/>
      <c r="V15" s="138"/>
      <c r="Z15" s="67" t="s">
        <v>160</v>
      </c>
      <c r="AA15" s="136">
        <f t="shared" si="1"/>
        <v>633</v>
      </c>
    </row>
    <row r="16" spans="1:27" ht="15.75" customHeight="1">
      <c r="A16" s="144" t="s">
        <v>161</v>
      </c>
      <c r="B16" s="159">
        <f>SUM(C16:D16)</f>
        <v>982</v>
      </c>
      <c r="C16" s="242">
        <v>343</v>
      </c>
      <c r="D16" s="242">
        <v>639</v>
      </c>
      <c r="E16" s="135" t="s">
        <v>162</v>
      </c>
      <c r="T16" s="138"/>
      <c r="U16" s="138"/>
      <c r="V16" s="138"/>
      <c r="Z16" s="67" t="s">
        <v>163</v>
      </c>
      <c r="AA16" s="136">
        <f t="shared" si="1"/>
        <v>982</v>
      </c>
    </row>
    <row r="17" spans="1:28" ht="15.75" customHeight="1">
      <c r="A17" s="144" t="s">
        <v>164</v>
      </c>
      <c r="B17" s="159">
        <f t="shared" si="2"/>
        <v>653</v>
      </c>
      <c r="C17" s="242">
        <v>224</v>
      </c>
      <c r="D17" s="242">
        <v>429</v>
      </c>
      <c r="E17" s="135" t="s">
        <v>165</v>
      </c>
      <c r="G17" s="138"/>
      <c r="T17" s="138"/>
      <c r="U17" s="138"/>
      <c r="V17" s="138"/>
      <c r="Z17" s="67" t="s">
        <v>166</v>
      </c>
      <c r="AA17" s="136">
        <f t="shared" si="1"/>
        <v>653</v>
      </c>
    </row>
    <row r="18" spans="1:28" ht="15.75" customHeight="1">
      <c r="A18" s="144" t="s">
        <v>167</v>
      </c>
      <c r="B18" s="159">
        <f t="shared" si="2"/>
        <v>802</v>
      </c>
      <c r="C18" s="242">
        <v>239</v>
      </c>
      <c r="D18" s="242">
        <v>563</v>
      </c>
      <c r="E18" s="135" t="s">
        <v>168</v>
      </c>
      <c r="T18" s="138"/>
      <c r="U18" s="138"/>
      <c r="V18" s="138"/>
      <c r="Z18" s="67" t="s">
        <v>169</v>
      </c>
      <c r="AA18" s="136">
        <f t="shared" si="1"/>
        <v>802</v>
      </c>
    </row>
    <row r="19" spans="1:28" ht="15.75" customHeight="1">
      <c r="A19" s="144" t="s">
        <v>170</v>
      </c>
      <c r="B19" s="159">
        <f t="shared" si="2"/>
        <v>233</v>
      </c>
      <c r="C19" s="242">
        <v>77</v>
      </c>
      <c r="D19" s="242">
        <v>156</v>
      </c>
      <c r="E19" s="135" t="s">
        <v>171</v>
      </c>
      <c r="T19" s="138"/>
      <c r="U19" s="138"/>
      <c r="V19" s="138"/>
      <c r="Z19" s="67" t="s">
        <v>172</v>
      </c>
      <c r="AA19" s="2">
        <f t="shared" si="1"/>
        <v>233</v>
      </c>
    </row>
    <row r="20" spans="1:28" ht="15.75" customHeight="1">
      <c r="A20" s="144" t="s">
        <v>173</v>
      </c>
      <c r="B20" s="159">
        <f t="shared" si="2"/>
        <v>593</v>
      </c>
      <c r="C20" s="242">
        <v>225</v>
      </c>
      <c r="D20" s="242">
        <v>368</v>
      </c>
      <c r="E20" s="135" t="s">
        <v>174</v>
      </c>
      <c r="G20" s="138"/>
      <c r="T20" s="138"/>
      <c r="U20" s="138"/>
      <c r="V20" s="138"/>
      <c r="Z20" s="67" t="s">
        <v>175</v>
      </c>
      <c r="AA20" s="2">
        <f t="shared" si="1"/>
        <v>593</v>
      </c>
    </row>
    <row r="21" spans="1:28" ht="15.75" customHeight="1">
      <c r="A21" s="144" t="s">
        <v>176</v>
      </c>
      <c r="B21" s="159">
        <f t="shared" si="2"/>
        <v>579</v>
      </c>
      <c r="C21" s="242">
        <v>205</v>
      </c>
      <c r="D21" s="242">
        <v>374</v>
      </c>
      <c r="E21" s="135" t="s">
        <v>177</v>
      </c>
      <c r="T21" s="138"/>
      <c r="U21" s="138"/>
      <c r="V21" s="138"/>
      <c r="Z21" s="67" t="s">
        <v>178</v>
      </c>
      <c r="AA21" s="2">
        <f t="shared" si="1"/>
        <v>579</v>
      </c>
      <c r="AB21" s="137"/>
    </row>
    <row r="22" spans="1:28" ht="15.75" customHeight="1">
      <c r="A22" s="144" t="s">
        <v>179</v>
      </c>
      <c r="B22" s="159">
        <f t="shared" si="2"/>
        <v>609</v>
      </c>
      <c r="C22" s="242">
        <v>201</v>
      </c>
      <c r="D22" s="242">
        <v>408</v>
      </c>
      <c r="E22" s="135" t="s">
        <v>180</v>
      </c>
      <c r="T22" s="138"/>
      <c r="U22" s="138"/>
      <c r="V22" s="138"/>
      <c r="Z22" s="67" t="s">
        <v>181</v>
      </c>
      <c r="AA22" s="2">
        <f t="shared" si="1"/>
        <v>609</v>
      </c>
      <c r="AB22" s="133"/>
    </row>
    <row r="23" spans="1:28" ht="15.75" customHeight="1">
      <c r="A23" s="144" t="s">
        <v>182</v>
      </c>
      <c r="B23" s="159">
        <f t="shared" si="2"/>
        <v>1155</v>
      </c>
      <c r="C23" s="242">
        <v>484</v>
      </c>
      <c r="D23" s="242">
        <v>671</v>
      </c>
      <c r="E23" s="135" t="s">
        <v>183</v>
      </c>
      <c r="T23" s="138"/>
      <c r="U23" s="138"/>
      <c r="V23" s="138"/>
      <c r="Z23" s="67" t="s">
        <v>184</v>
      </c>
      <c r="AA23" s="2">
        <f t="shared" si="1"/>
        <v>1155</v>
      </c>
      <c r="AB23" s="133"/>
    </row>
    <row r="24" spans="1:28" ht="15.75" customHeight="1">
      <c r="A24" s="144" t="s">
        <v>185</v>
      </c>
      <c r="B24" s="159">
        <f t="shared" si="2"/>
        <v>1248</v>
      </c>
      <c r="C24" s="242">
        <v>444</v>
      </c>
      <c r="D24" s="242">
        <v>804</v>
      </c>
      <c r="E24" s="135" t="s">
        <v>186</v>
      </c>
      <c r="T24" s="138"/>
      <c r="U24" s="138"/>
      <c r="V24" s="138"/>
      <c r="Z24" s="67" t="s">
        <v>187</v>
      </c>
      <c r="AA24" s="136">
        <f t="shared" si="1"/>
        <v>1248</v>
      </c>
      <c r="AB24" s="137"/>
    </row>
    <row r="25" spans="1:28" ht="15.75" customHeight="1">
      <c r="A25" s="144" t="s">
        <v>188</v>
      </c>
      <c r="B25" s="159">
        <f t="shared" si="2"/>
        <v>806</v>
      </c>
      <c r="C25" s="242">
        <v>241</v>
      </c>
      <c r="D25" s="242">
        <v>565</v>
      </c>
      <c r="E25" s="135" t="s">
        <v>189</v>
      </c>
      <c r="T25" s="138"/>
      <c r="U25" s="138"/>
      <c r="V25" s="138"/>
      <c r="Z25" s="67" t="s">
        <v>190</v>
      </c>
      <c r="AA25" s="136">
        <f t="shared" si="1"/>
        <v>806</v>
      </c>
      <c r="AB25" s="133"/>
    </row>
    <row r="26" spans="1:28" ht="15.75" customHeight="1">
      <c r="A26" s="144" t="s">
        <v>191</v>
      </c>
      <c r="B26" s="159">
        <f t="shared" si="2"/>
        <v>1017</v>
      </c>
      <c r="C26" s="242">
        <v>298</v>
      </c>
      <c r="D26" s="242">
        <v>719</v>
      </c>
      <c r="E26" s="135" t="s">
        <v>192</v>
      </c>
      <c r="T26" s="138"/>
      <c r="U26" s="138"/>
      <c r="V26" s="138"/>
      <c r="Z26" s="67" t="s">
        <v>193</v>
      </c>
      <c r="AA26" s="136">
        <f t="shared" si="1"/>
        <v>1017</v>
      </c>
      <c r="AB26" s="133"/>
    </row>
    <row r="27" spans="1:28" ht="15.75" customHeight="1">
      <c r="A27" s="144" t="s">
        <v>194</v>
      </c>
      <c r="B27" s="159">
        <f t="shared" si="2"/>
        <v>633</v>
      </c>
      <c r="C27" s="242">
        <v>187</v>
      </c>
      <c r="D27" s="242">
        <v>446</v>
      </c>
      <c r="E27" s="135" t="s">
        <v>195</v>
      </c>
      <c r="T27" s="138"/>
      <c r="U27" s="138"/>
      <c r="V27" s="138"/>
      <c r="Z27" s="67" t="s">
        <v>196</v>
      </c>
      <c r="AA27" s="136">
        <f t="shared" si="1"/>
        <v>633</v>
      </c>
      <c r="AB27" s="137"/>
    </row>
    <row r="28" spans="1:28" ht="15.75" customHeight="1">
      <c r="A28" s="145" t="s">
        <v>197</v>
      </c>
      <c r="B28" s="160">
        <f t="shared" si="2"/>
        <v>1332</v>
      </c>
      <c r="C28" s="243">
        <v>268</v>
      </c>
      <c r="D28" s="243">
        <v>1064</v>
      </c>
      <c r="E28" s="152" t="s">
        <v>198</v>
      </c>
      <c r="T28" s="138"/>
      <c r="U28" s="138"/>
      <c r="V28" s="138"/>
      <c r="Z28" s="68" t="s">
        <v>199</v>
      </c>
      <c r="AA28" s="142">
        <f t="shared" si="1"/>
        <v>1332</v>
      </c>
      <c r="AB28" s="137"/>
    </row>
    <row r="29" spans="1:28">
      <c r="A29" s="69" t="s">
        <v>113</v>
      </c>
      <c r="B29" s="138"/>
      <c r="C29" s="138"/>
      <c r="E29" s="33" t="s">
        <v>114</v>
      </c>
      <c r="T29" s="138"/>
      <c r="U29" s="138"/>
      <c r="V29" s="138"/>
      <c r="AA29" s="138">
        <f>SUM(AA9:AA28)</f>
        <v>19309</v>
      </c>
      <c r="AB29" s="137"/>
    </row>
    <row r="30" spans="1:28">
      <c r="T30" s="138"/>
      <c r="U30" s="138"/>
      <c r="V30" s="138"/>
      <c r="AB30" s="133"/>
    </row>
    <row r="31" spans="1:28">
      <c r="T31" s="138"/>
      <c r="U31" s="138"/>
      <c r="V31" s="138"/>
      <c r="AB31" s="133"/>
    </row>
    <row r="32" spans="1:28">
      <c r="T32" s="138"/>
      <c r="U32" s="138"/>
      <c r="V32" s="138"/>
      <c r="AB32" s="137"/>
    </row>
    <row r="33" spans="20:28">
      <c r="T33" s="138"/>
      <c r="U33" s="138"/>
      <c r="V33" s="138"/>
      <c r="AB33" s="133"/>
    </row>
    <row r="34" spans="20:28">
      <c r="T34" s="138"/>
      <c r="U34" s="138"/>
      <c r="V34" s="138"/>
      <c r="AB34" s="133"/>
    </row>
    <row r="35" spans="20:28">
      <c r="T35" s="138"/>
      <c r="U35" s="138"/>
      <c r="V35" s="138"/>
      <c r="AB35" s="137"/>
    </row>
    <row r="36" spans="20:28">
      <c r="T36" s="138"/>
      <c r="U36" s="138"/>
      <c r="V36" s="138"/>
      <c r="AB36" s="133"/>
    </row>
    <row r="37" spans="20:28">
      <c r="AB37" s="133"/>
    </row>
    <row r="38" spans="20:28">
      <c r="AB38" s="137"/>
    </row>
    <row r="39" spans="20:28">
      <c r="AB39" s="133"/>
    </row>
    <row r="44" spans="20:28">
      <c r="AA44" s="130" t="s">
        <v>11</v>
      </c>
      <c r="AB44" s="130" t="s">
        <v>12</v>
      </c>
    </row>
    <row r="45" spans="20:28">
      <c r="Z45" s="67" t="s">
        <v>142</v>
      </c>
      <c r="AA45" s="136">
        <f>C9</f>
        <v>483</v>
      </c>
      <c r="AB45" s="136">
        <f t="shared" ref="AA45:AB60" si="3">D9</f>
        <v>833</v>
      </c>
    </row>
    <row r="46" spans="20:28">
      <c r="Z46" s="67" t="s">
        <v>145</v>
      </c>
      <c r="AA46" s="136">
        <f t="shared" si="3"/>
        <v>668</v>
      </c>
      <c r="AB46" s="136">
        <f t="shared" si="3"/>
        <v>1129</v>
      </c>
    </row>
    <row r="47" spans="20:28">
      <c r="Z47" s="67" t="s">
        <v>148</v>
      </c>
      <c r="AA47" s="136">
        <f t="shared" si="3"/>
        <v>576</v>
      </c>
      <c r="AB47" s="136">
        <f t="shared" si="3"/>
        <v>727</v>
      </c>
    </row>
    <row r="48" spans="20:28">
      <c r="Z48" s="67" t="s">
        <v>151</v>
      </c>
      <c r="AA48" s="136">
        <f t="shared" si="3"/>
        <v>412</v>
      </c>
      <c r="AB48" s="136">
        <f t="shared" si="3"/>
        <v>693</v>
      </c>
    </row>
    <row r="49" spans="1:28">
      <c r="Z49" s="67" t="s">
        <v>154</v>
      </c>
      <c r="AA49" s="136">
        <f t="shared" si="3"/>
        <v>569</v>
      </c>
      <c r="AB49" s="136">
        <f t="shared" si="3"/>
        <v>908</v>
      </c>
    </row>
    <row r="50" spans="1:28">
      <c r="Z50" s="67" t="s">
        <v>157</v>
      </c>
      <c r="AA50" s="136">
        <f t="shared" si="3"/>
        <v>339</v>
      </c>
      <c r="AB50" s="136">
        <f t="shared" si="3"/>
        <v>697</v>
      </c>
    </row>
    <row r="51" spans="1:28">
      <c r="A51" s="138"/>
      <c r="B51" s="138"/>
      <c r="Z51" s="67" t="s">
        <v>160</v>
      </c>
      <c r="AA51" s="136">
        <f t="shared" si="3"/>
        <v>222</v>
      </c>
      <c r="AB51" s="136">
        <f t="shared" si="3"/>
        <v>411</v>
      </c>
    </row>
    <row r="52" spans="1:28">
      <c r="Z52" s="67" t="s">
        <v>163</v>
      </c>
      <c r="AA52" s="136">
        <f t="shared" si="3"/>
        <v>343</v>
      </c>
      <c r="AB52" s="136">
        <f t="shared" si="3"/>
        <v>639</v>
      </c>
    </row>
    <row r="53" spans="1:28">
      <c r="Z53" s="67" t="s">
        <v>166</v>
      </c>
      <c r="AA53" s="136">
        <f t="shared" si="3"/>
        <v>224</v>
      </c>
      <c r="AB53" s="136">
        <f t="shared" si="3"/>
        <v>429</v>
      </c>
    </row>
    <row r="54" spans="1:28">
      <c r="Z54" s="67" t="s">
        <v>169</v>
      </c>
      <c r="AA54" s="136">
        <f t="shared" si="3"/>
        <v>239</v>
      </c>
      <c r="AB54" s="136">
        <f t="shared" si="3"/>
        <v>563</v>
      </c>
    </row>
    <row r="55" spans="1:28">
      <c r="A55" s="138"/>
      <c r="B55" s="138"/>
      <c r="Z55" s="67" t="s">
        <v>172</v>
      </c>
      <c r="AA55" s="136">
        <f t="shared" si="3"/>
        <v>77</v>
      </c>
      <c r="AB55" s="136">
        <f t="shared" si="3"/>
        <v>156</v>
      </c>
    </row>
    <row r="56" spans="1:28">
      <c r="Z56" s="67" t="s">
        <v>175</v>
      </c>
      <c r="AA56" s="136">
        <f t="shared" si="3"/>
        <v>225</v>
      </c>
      <c r="AB56" s="136">
        <f t="shared" si="3"/>
        <v>368</v>
      </c>
    </row>
    <row r="57" spans="1:28">
      <c r="Z57" s="67" t="s">
        <v>178</v>
      </c>
      <c r="AA57" s="136">
        <f t="shared" si="3"/>
        <v>205</v>
      </c>
      <c r="AB57" s="136">
        <f t="shared" si="3"/>
        <v>374</v>
      </c>
    </row>
    <row r="58" spans="1:28">
      <c r="Z58" s="67" t="s">
        <v>181</v>
      </c>
      <c r="AA58" s="136">
        <f t="shared" si="3"/>
        <v>201</v>
      </c>
      <c r="AB58" s="136">
        <f t="shared" si="3"/>
        <v>408</v>
      </c>
    </row>
    <row r="59" spans="1:28">
      <c r="Z59" s="67" t="s">
        <v>184</v>
      </c>
      <c r="AA59" s="136">
        <f t="shared" si="3"/>
        <v>484</v>
      </c>
      <c r="AB59" s="136">
        <f t="shared" si="3"/>
        <v>671</v>
      </c>
    </row>
    <row r="60" spans="1:28">
      <c r="Z60" s="67" t="s">
        <v>187</v>
      </c>
      <c r="AA60" s="136">
        <f t="shared" si="3"/>
        <v>444</v>
      </c>
      <c r="AB60" s="136">
        <f t="shared" si="3"/>
        <v>804</v>
      </c>
    </row>
    <row r="61" spans="1:28">
      <c r="Z61" s="67" t="s">
        <v>190</v>
      </c>
      <c r="AA61" s="136">
        <f t="shared" ref="AA61:AB64" si="4">C25</f>
        <v>241</v>
      </c>
      <c r="AB61" s="136">
        <f t="shared" si="4"/>
        <v>565</v>
      </c>
    </row>
    <row r="62" spans="1:28">
      <c r="Z62" s="67" t="s">
        <v>193</v>
      </c>
      <c r="AA62" s="136">
        <f t="shared" si="4"/>
        <v>298</v>
      </c>
      <c r="AB62" s="136">
        <f t="shared" si="4"/>
        <v>719</v>
      </c>
    </row>
    <row r="63" spans="1:28">
      <c r="Z63" s="67" t="s">
        <v>196</v>
      </c>
      <c r="AA63" s="136">
        <f t="shared" si="4"/>
        <v>187</v>
      </c>
      <c r="AB63" s="136">
        <f t="shared" si="4"/>
        <v>446</v>
      </c>
    </row>
    <row r="64" spans="1:28">
      <c r="Z64" s="67" t="s">
        <v>199</v>
      </c>
      <c r="AA64" s="136">
        <f t="shared" si="4"/>
        <v>268</v>
      </c>
      <c r="AB64" s="136">
        <f t="shared" si="4"/>
        <v>1064</v>
      </c>
    </row>
    <row r="69" spans="1:5">
      <c r="A69" s="1"/>
      <c r="B69" s="1"/>
      <c r="C69" s="1"/>
      <c r="D69" s="1"/>
      <c r="E69" s="1"/>
    </row>
    <row r="70" spans="1:5">
      <c r="A70" s="134"/>
      <c r="B70" s="134"/>
      <c r="C70" s="134"/>
      <c r="D70" s="134"/>
      <c r="E70" s="134"/>
    </row>
    <row r="72" spans="1:5" ht="18.75" customHeight="1">
      <c r="A72" s="139"/>
      <c r="B72" s="140"/>
      <c r="C72" s="140"/>
      <c r="D72" s="140"/>
      <c r="E72" s="141"/>
    </row>
    <row r="84" spans="1:5">
      <c r="A84" s="281" t="s">
        <v>477</v>
      </c>
      <c r="B84" s="281"/>
      <c r="C84" s="281"/>
      <c r="D84" s="281"/>
      <c r="E84" s="281"/>
    </row>
    <row r="85" spans="1:5">
      <c r="A85" s="276" t="s">
        <v>476</v>
      </c>
      <c r="B85" s="276"/>
      <c r="C85" s="276"/>
      <c r="D85" s="276"/>
      <c r="E85" s="276"/>
    </row>
    <row r="87" spans="1:5" ht="18.75" customHeight="1">
      <c r="A87" s="277" t="s">
        <v>134</v>
      </c>
      <c r="B87" s="129" t="s">
        <v>7</v>
      </c>
      <c r="C87" s="129" t="s">
        <v>8</v>
      </c>
      <c r="D87" s="129" t="s">
        <v>9</v>
      </c>
      <c r="E87" s="279" t="s">
        <v>135</v>
      </c>
    </row>
    <row r="88" spans="1:5" ht="15" customHeight="1">
      <c r="A88" s="278"/>
      <c r="B88" s="130" t="s">
        <v>121</v>
      </c>
      <c r="C88" s="130" t="s">
        <v>11</v>
      </c>
      <c r="D88" s="130" t="s">
        <v>12</v>
      </c>
      <c r="E88" s="280"/>
    </row>
    <row r="89" spans="1:5">
      <c r="A89" s="131" t="s">
        <v>136</v>
      </c>
      <c r="B89" s="157">
        <f>SUM(C89:D89)</f>
        <v>26834</v>
      </c>
      <c r="C89" s="157">
        <f>C91+C90</f>
        <v>9695</v>
      </c>
      <c r="D89" s="157">
        <f>D91+D90</f>
        <v>17139</v>
      </c>
      <c r="E89" s="132" t="s">
        <v>137</v>
      </c>
    </row>
    <row r="90" spans="1:5">
      <c r="A90" s="131" t="s">
        <v>138</v>
      </c>
      <c r="B90" s="158">
        <f t="shared" ref="B90:B91" si="5">SUM(C90:D90)</f>
        <v>9683</v>
      </c>
      <c r="C90" s="206">
        <v>3547</v>
      </c>
      <c r="D90" s="206">
        <v>6136</v>
      </c>
      <c r="E90" s="132" t="s">
        <v>117</v>
      </c>
    </row>
    <row r="91" spans="1:5">
      <c r="A91" s="131" t="s">
        <v>139</v>
      </c>
      <c r="B91" s="158">
        <f t="shared" si="5"/>
        <v>17151</v>
      </c>
      <c r="C91" s="159">
        <f>SUM(C92:C111)</f>
        <v>6148</v>
      </c>
      <c r="D91" s="159">
        <f>SUM(D92:D111)</f>
        <v>11003</v>
      </c>
      <c r="E91" s="132" t="s">
        <v>118</v>
      </c>
    </row>
    <row r="92" spans="1:5">
      <c r="A92" s="144" t="s">
        <v>140</v>
      </c>
      <c r="B92" s="159">
        <f>SUM(C92:D92)</f>
        <v>1162</v>
      </c>
      <c r="C92" s="207">
        <v>438</v>
      </c>
      <c r="D92" s="207">
        <v>724</v>
      </c>
      <c r="E92" s="135" t="s">
        <v>141</v>
      </c>
    </row>
    <row r="93" spans="1:5">
      <c r="A93" s="144" t="s">
        <v>143</v>
      </c>
      <c r="B93" s="159">
        <f t="shared" ref="B93:B98" si="6">SUM(C93:D93)</f>
        <v>1557</v>
      </c>
      <c r="C93" s="207">
        <v>574</v>
      </c>
      <c r="D93" s="207">
        <v>983</v>
      </c>
      <c r="E93" s="135" t="s">
        <v>144</v>
      </c>
    </row>
    <row r="94" spans="1:5">
      <c r="A94" s="144" t="s">
        <v>146</v>
      </c>
      <c r="B94" s="159">
        <f t="shared" si="6"/>
        <v>1169</v>
      </c>
      <c r="C94" s="207">
        <v>550</v>
      </c>
      <c r="D94" s="207">
        <v>619</v>
      </c>
      <c r="E94" s="135" t="s">
        <v>147</v>
      </c>
    </row>
    <row r="95" spans="1:5">
      <c r="A95" s="144" t="s">
        <v>149</v>
      </c>
      <c r="B95" s="159">
        <f t="shared" si="6"/>
        <v>948</v>
      </c>
      <c r="C95" s="207">
        <v>357</v>
      </c>
      <c r="D95" s="207">
        <v>591</v>
      </c>
      <c r="E95" s="135" t="s">
        <v>150</v>
      </c>
    </row>
    <row r="96" spans="1:5">
      <c r="A96" s="144" t="s">
        <v>152</v>
      </c>
      <c r="B96" s="159">
        <f t="shared" si="6"/>
        <v>1318</v>
      </c>
      <c r="C96" s="207">
        <v>522</v>
      </c>
      <c r="D96" s="207">
        <v>796</v>
      </c>
      <c r="E96" s="135" t="s">
        <v>153</v>
      </c>
    </row>
    <row r="97" spans="1:5">
      <c r="A97" s="144" t="s">
        <v>155</v>
      </c>
      <c r="B97" s="159">
        <f t="shared" si="6"/>
        <v>925</v>
      </c>
      <c r="C97" s="207">
        <v>315</v>
      </c>
      <c r="D97" s="207">
        <v>610</v>
      </c>
      <c r="E97" s="135" t="s">
        <v>156</v>
      </c>
    </row>
    <row r="98" spans="1:5">
      <c r="A98" s="144" t="s">
        <v>158</v>
      </c>
      <c r="B98" s="159">
        <f t="shared" si="6"/>
        <v>539</v>
      </c>
      <c r="C98" s="207">
        <v>178</v>
      </c>
      <c r="D98" s="207">
        <v>361</v>
      </c>
      <c r="E98" s="135" t="s">
        <v>159</v>
      </c>
    </row>
    <row r="99" spans="1:5">
      <c r="A99" s="144" t="s">
        <v>161</v>
      </c>
      <c r="B99" s="159">
        <f>SUM(C99:D99)</f>
        <v>878</v>
      </c>
      <c r="C99" s="207">
        <v>328</v>
      </c>
      <c r="D99" s="207">
        <v>550</v>
      </c>
      <c r="E99" s="135" t="s">
        <v>162</v>
      </c>
    </row>
    <row r="100" spans="1:5">
      <c r="A100" s="144" t="s">
        <v>164</v>
      </c>
      <c r="B100" s="159">
        <f t="shared" ref="B100:B111" si="7">SUM(C100:D100)</f>
        <v>560</v>
      </c>
      <c r="C100" s="207">
        <v>197</v>
      </c>
      <c r="D100" s="207">
        <v>363</v>
      </c>
      <c r="E100" s="135" t="s">
        <v>165</v>
      </c>
    </row>
    <row r="101" spans="1:5">
      <c r="A101" s="144" t="s">
        <v>167</v>
      </c>
      <c r="B101" s="159">
        <f t="shared" si="7"/>
        <v>711</v>
      </c>
      <c r="C101" s="207">
        <v>213</v>
      </c>
      <c r="D101" s="207">
        <v>498</v>
      </c>
      <c r="E101" s="135" t="s">
        <v>168</v>
      </c>
    </row>
    <row r="102" spans="1:5">
      <c r="A102" s="144" t="s">
        <v>170</v>
      </c>
      <c r="B102" s="159">
        <f t="shared" si="7"/>
        <v>198</v>
      </c>
      <c r="C102" s="207">
        <v>71</v>
      </c>
      <c r="D102" s="207">
        <v>127</v>
      </c>
      <c r="E102" s="135" t="s">
        <v>171</v>
      </c>
    </row>
    <row r="103" spans="1:5">
      <c r="A103" s="144" t="s">
        <v>173</v>
      </c>
      <c r="B103" s="159">
        <f t="shared" si="7"/>
        <v>528</v>
      </c>
      <c r="C103" s="207">
        <v>225</v>
      </c>
      <c r="D103" s="207">
        <v>303</v>
      </c>
      <c r="E103" s="135" t="s">
        <v>174</v>
      </c>
    </row>
    <row r="104" spans="1:5">
      <c r="A104" s="144" t="s">
        <v>176</v>
      </c>
      <c r="B104" s="159">
        <f t="shared" si="7"/>
        <v>534</v>
      </c>
      <c r="C104" s="207">
        <v>198</v>
      </c>
      <c r="D104" s="207">
        <v>336</v>
      </c>
      <c r="E104" s="135" t="s">
        <v>177</v>
      </c>
    </row>
    <row r="105" spans="1:5">
      <c r="A105" s="144" t="s">
        <v>179</v>
      </c>
      <c r="B105" s="159">
        <f t="shared" si="7"/>
        <v>562</v>
      </c>
      <c r="C105" s="207">
        <v>190</v>
      </c>
      <c r="D105" s="207">
        <v>372</v>
      </c>
      <c r="E105" s="135" t="s">
        <v>180</v>
      </c>
    </row>
    <row r="106" spans="1:5">
      <c r="A106" s="144" t="s">
        <v>182</v>
      </c>
      <c r="B106" s="159">
        <f t="shared" si="7"/>
        <v>1019</v>
      </c>
      <c r="C106" s="207">
        <v>422</v>
      </c>
      <c r="D106" s="207">
        <v>597</v>
      </c>
      <c r="E106" s="135" t="s">
        <v>183</v>
      </c>
    </row>
    <row r="107" spans="1:5">
      <c r="A107" s="144" t="s">
        <v>185</v>
      </c>
      <c r="B107" s="159">
        <f t="shared" si="7"/>
        <v>1046</v>
      </c>
      <c r="C107" s="207">
        <v>385</v>
      </c>
      <c r="D107" s="207">
        <v>661</v>
      </c>
      <c r="E107" s="135" t="s">
        <v>186</v>
      </c>
    </row>
    <row r="108" spans="1:5">
      <c r="A108" s="144" t="s">
        <v>188</v>
      </c>
      <c r="B108" s="159">
        <f t="shared" si="7"/>
        <v>699</v>
      </c>
      <c r="C108" s="207">
        <v>204</v>
      </c>
      <c r="D108" s="207">
        <v>495</v>
      </c>
      <c r="E108" s="135" t="s">
        <v>189</v>
      </c>
    </row>
    <row r="109" spans="1:5">
      <c r="A109" s="144" t="s">
        <v>191</v>
      </c>
      <c r="B109" s="159">
        <f t="shared" si="7"/>
        <v>960</v>
      </c>
      <c r="C109" s="207">
        <v>313</v>
      </c>
      <c r="D109" s="207">
        <v>647</v>
      </c>
      <c r="E109" s="135" t="s">
        <v>192</v>
      </c>
    </row>
    <row r="110" spans="1:5">
      <c r="A110" s="144" t="s">
        <v>194</v>
      </c>
      <c r="B110" s="159">
        <f t="shared" si="7"/>
        <v>612</v>
      </c>
      <c r="C110" s="207">
        <v>196</v>
      </c>
      <c r="D110" s="207">
        <v>416</v>
      </c>
      <c r="E110" s="135" t="s">
        <v>195</v>
      </c>
    </row>
    <row r="111" spans="1:5">
      <c r="A111" s="145" t="s">
        <v>197</v>
      </c>
      <c r="B111" s="160">
        <f t="shared" si="7"/>
        <v>1226</v>
      </c>
      <c r="C111" s="208">
        <v>272</v>
      </c>
      <c r="D111" s="208">
        <v>954</v>
      </c>
      <c r="E111" s="152" t="s">
        <v>198</v>
      </c>
    </row>
    <row r="112" spans="1:5">
      <c r="A112" s="69" t="s">
        <v>113</v>
      </c>
      <c r="B112" s="138"/>
      <c r="C112" s="138"/>
      <c r="E112" s="33" t="s">
        <v>114</v>
      </c>
    </row>
  </sheetData>
  <mergeCells count="8">
    <mergeCell ref="A85:E85"/>
    <mergeCell ref="A87:A88"/>
    <mergeCell ref="E87:E88"/>
    <mergeCell ref="A1:E1"/>
    <mergeCell ref="A2:E2"/>
    <mergeCell ref="A4:A5"/>
    <mergeCell ref="E4:E5"/>
    <mergeCell ref="A84:E84"/>
  </mergeCells>
  <conditionalFormatting sqref="B32">
    <cfRule type="duplicateValues" dxfId="22" priority="15"/>
  </conditionalFormatting>
  <conditionalFormatting sqref="B34">
    <cfRule type="duplicateValues" dxfId="21" priority="14"/>
  </conditionalFormatting>
  <conditionalFormatting sqref="B41">
    <cfRule type="duplicateValues" dxfId="20" priority="13"/>
  </conditionalFormatting>
  <conditionalFormatting sqref="B43">
    <cfRule type="duplicateValues" dxfId="19" priority="12"/>
  </conditionalFormatting>
  <conditionalFormatting sqref="B45:B48">
    <cfRule type="duplicateValues" dxfId="18" priority="11"/>
  </conditionalFormatting>
  <conditionalFormatting sqref="B50">
    <cfRule type="duplicateValues" dxfId="17" priority="10"/>
  </conditionalFormatting>
  <conditionalFormatting sqref="B67">
    <cfRule type="duplicateValues" dxfId="16" priority="9"/>
  </conditionalFormatting>
  <conditionalFormatting sqref="B69">
    <cfRule type="duplicateValues" dxfId="15" priority="8"/>
  </conditionalFormatting>
  <conditionalFormatting sqref="B1 B4:B5 B29:B68 B73:B84 B87:B88 B112:B1048576">
    <cfRule type="duplicateValues" dxfId="14" priority="20"/>
  </conditionalFormatting>
  <conditionalFormatting sqref="B33 B35:B40 B42 B44 B49 B51:B66 B1 B68 B4:B5 B29:B31 B73:B84 B87:B88 B112:B1048576">
    <cfRule type="duplicateValues" dxfId="13" priority="26"/>
  </conditionalFormatting>
  <conditionalFormatting sqref="B69 B72">
    <cfRule type="duplicateValues" dxfId="12" priority="39"/>
  </conditionalFormatting>
  <conditionalFormatting sqref="AA9:AA18 AA24:AA28">
    <cfRule type="duplicateValues" dxfId="11" priority="40"/>
  </conditionalFormatting>
  <conditionalFormatting sqref="AB21:AB39">
    <cfRule type="duplicateValues" dxfId="10" priority="4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C1009"/>
  <sheetViews>
    <sheetView zoomScale="85" zoomScaleNormal="85" workbookViewId="0">
      <selection activeCell="T22" sqref="T22"/>
    </sheetView>
  </sheetViews>
  <sheetFormatPr defaultColWidth="14.42578125" defaultRowHeight="15"/>
  <cols>
    <col min="1" max="1" width="28.5703125" style="2" customWidth="1"/>
    <col min="2" max="4" width="11.42578125" style="2" customWidth="1"/>
    <col min="5" max="7" width="12.7109375" style="2" customWidth="1"/>
    <col min="8" max="23" width="10.5703125" style="2" customWidth="1"/>
    <col min="24" max="29" width="8.7109375" style="2" customWidth="1"/>
    <col min="30" max="16384" width="14.42578125" style="2"/>
  </cols>
  <sheetData>
    <row r="1" spans="1:29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29" ht="15.75">
      <c r="A2" s="285" t="s">
        <v>591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ht="15.75">
      <c r="A3" s="284" t="s">
        <v>592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29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</row>
    <row r="5" spans="1:29">
      <c r="A5" s="287" t="s">
        <v>409</v>
      </c>
      <c r="B5" s="283">
        <v>2019</v>
      </c>
      <c r="C5" s="283"/>
      <c r="D5" s="286"/>
      <c r="E5" s="282">
        <v>2020</v>
      </c>
      <c r="F5" s="283"/>
      <c r="G5" s="286"/>
      <c r="H5" s="283">
        <v>2021</v>
      </c>
      <c r="I5" s="283"/>
      <c r="J5" s="283"/>
      <c r="K5" s="282">
        <v>2023</v>
      </c>
      <c r="L5" s="283"/>
      <c r="M5" s="283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</row>
    <row r="6" spans="1:29">
      <c r="A6" s="288"/>
      <c r="B6" s="190" t="s">
        <v>262</v>
      </c>
      <c r="C6" s="190" t="s">
        <v>11</v>
      </c>
      <c r="D6" s="191" t="s">
        <v>12</v>
      </c>
      <c r="E6" s="217" t="s">
        <v>262</v>
      </c>
      <c r="F6" s="190" t="s">
        <v>11</v>
      </c>
      <c r="G6" s="191" t="s">
        <v>12</v>
      </c>
      <c r="H6" s="190" t="s">
        <v>262</v>
      </c>
      <c r="I6" s="190" t="s">
        <v>11</v>
      </c>
      <c r="J6" s="190" t="s">
        <v>12</v>
      </c>
      <c r="K6" s="217" t="s">
        <v>262</v>
      </c>
      <c r="L6" s="190" t="s">
        <v>11</v>
      </c>
      <c r="M6" s="190" t="s">
        <v>12</v>
      </c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</row>
    <row r="7" spans="1:29">
      <c r="A7" s="162" t="s">
        <v>3</v>
      </c>
      <c r="B7" s="163">
        <f>SUM(C7:D7)</f>
        <v>25686</v>
      </c>
      <c r="C7" s="163">
        <f t="shared" ref="C7:D7" si="0">C8+C12+C9+C10+C11</f>
        <v>9577</v>
      </c>
      <c r="D7" s="186">
        <f t="shared" si="0"/>
        <v>16109</v>
      </c>
      <c r="E7" s="218">
        <f>SUM(F7:G7)</f>
        <v>26668</v>
      </c>
      <c r="F7" s="163">
        <f t="shared" ref="F7:G7" si="1">F8+F12+F9+F10+F11</f>
        <v>10075</v>
      </c>
      <c r="G7" s="186">
        <f t="shared" si="1"/>
        <v>16593</v>
      </c>
      <c r="H7" s="163">
        <f>SUM(I7:J7)</f>
        <v>26834</v>
      </c>
      <c r="I7" s="163">
        <f>I8+I12+I9+I10+I11</f>
        <v>9695</v>
      </c>
      <c r="J7" s="163">
        <f t="shared" ref="J7" si="2">J8+J12+J9+J10+J11</f>
        <v>17139</v>
      </c>
      <c r="K7" s="218">
        <f>SUM(L7:M7)</f>
        <v>30127</v>
      </c>
      <c r="L7" s="163">
        <f>L8+L12+L9+L10+L11</f>
        <v>10307</v>
      </c>
      <c r="M7" s="163">
        <f t="shared" ref="M7" si="3">M8+M12+M9+M10+M11</f>
        <v>19820</v>
      </c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</row>
    <row r="8" spans="1:29">
      <c r="A8" s="166" t="s">
        <v>4</v>
      </c>
      <c r="B8" s="164">
        <f t="shared" ref="B8:B12" si="4">SUM(C8:D8)</f>
        <v>9280</v>
      </c>
      <c r="C8" s="168">
        <v>3678</v>
      </c>
      <c r="D8" s="187">
        <v>5602</v>
      </c>
      <c r="E8" s="219">
        <f t="shared" ref="E8:E12" si="5">SUM(F8:G8)</f>
        <v>9524</v>
      </c>
      <c r="F8" s="206">
        <v>3856</v>
      </c>
      <c r="G8" s="220">
        <v>5668</v>
      </c>
      <c r="H8" s="164">
        <f t="shared" ref="H8:H12" si="6">SUM(I8:J8)</f>
        <v>9312</v>
      </c>
      <c r="I8" s="206">
        <v>3502</v>
      </c>
      <c r="J8" s="206">
        <v>5810</v>
      </c>
      <c r="K8" s="219">
        <f t="shared" ref="K8:K12" si="7">SUM(L8:M8)</f>
        <v>10118</v>
      </c>
      <c r="L8" s="244">
        <v>3554</v>
      </c>
      <c r="M8" s="244">
        <v>6564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</row>
    <row r="9" spans="1:29">
      <c r="A9" s="166" t="s">
        <v>263</v>
      </c>
      <c r="B9" s="164">
        <f t="shared" si="4"/>
        <v>181</v>
      </c>
      <c r="C9" s="168">
        <v>22</v>
      </c>
      <c r="D9" s="187">
        <v>159</v>
      </c>
      <c r="E9" s="219">
        <f t="shared" si="5"/>
        <v>410</v>
      </c>
      <c r="F9" s="209">
        <v>51</v>
      </c>
      <c r="G9" s="221">
        <v>359</v>
      </c>
      <c r="H9" s="164">
        <f t="shared" si="6"/>
        <v>276</v>
      </c>
      <c r="I9" s="209">
        <v>27</v>
      </c>
      <c r="J9" s="209">
        <v>249</v>
      </c>
      <c r="K9" s="219">
        <f t="shared" si="7"/>
        <v>611</v>
      </c>
      <c r="L9" s="246">
        <v>33</v>
      </c>
      <c r="M9" s="246">
        <v>578</v>
      </c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>
      <c r="A10" s="166" t="s">
        <v>401</v>
      </c>
      <c r="B10" s="164">
        <f t="shared" si="4"/>
        <v>134</v>
      </c>
      <c r="C10" s="168">
        <v>27</v>
      </c>
      <c r="D10" s="187">
        <v>107</v>
      </c>
      <c r="E10" s="219">
        <f t="shared" si="5"/>
        <v>133</v>
      </c>
      <c r="F10" s="209">
        <v>25</v>
      </c>
      <c r="G10" s="221">
        <v>108</v>
      </c>
      <c r="H10" s="164">
        <f t="shared" si="6"/>
        <v>95</v>
      </c>
      <c r="I10" s="209">
        <v>18</v>
      </c>
      <c r="J10" s="209">
        <v>77</v>
      </c>
      <c r="K10" s="219">
        <f t="shared" si="7"/>
        <v>89</v>
      </c>
      <c r="L10" s="246">
        <v>15</v>
      </c>
      <c r="M10" s="246">
        <v>74</v>
      </c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A11" s="166" t="s">
        <v>432</v>
      </c>
      <c r="B11" s="164">
        <f t="shared" si="4"/>
        <v>183</v>
      </c>
      <c r="C11" s="168">
        <v>28</v>
      </c>
      <c r="D11" s="187">
        <v>155</v>
      </c>
      <c r="E11" s="219">
        <f t="shared" si="5"/>
        <v>0</v>
      </c>
      <c r="F11" s="209">
        <v>0</v>
      </c>
      <c r="G11" s="221">
        <v>0</v>
      </c>
      <c r="H11" s="164">
        <f t="shared" si="6"/>
        <v>0</v>
      </c>
      <c r="I11" s="209">
        <v>0</v>
      </c>
      <c r="J11" s="209">
        <v>0</v>
      </c>
      <c r="K11" s="219">
        <f t="shared" si="7"/>
        <v>0</v>
      </c>
      <c r="L11" s="246">
        <v>0</v>
      </c>
      <c r="M11" s="246">
        <v>0</v>
      </c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</row>
    <row r="12" spans="1:29">
      <c r="A12" s="162" t="s">
        <v>410</v>
      </c>
      <c r="B12" s="164">
        <f t="shared" si="4"/>
        <v>15908</v>
      </c>
      <c r="C12" s="164">
        <f t="shared" ref="C12:D12" si="8">C13+C28+C43+C59+C73+C89+C103+C109+C119+C128+C139+C145+C154+C160+C168+C182+C195+C206+C217+C219</f>
        <v>5822</v>
      </c>
      <c r="D12" s="188">
        <f t="shared" si="8"/>
        <v>10086</v>
      </c>
      <c r="E12" s="219">
        <f t="shared" si="5"/>
        <v>16601</v>
      </c>
      <c r="F12" s="164">
        <f t="shared" ref="F12:G12" si="9">F13+F28+F43+F59+F73+F89+F103+F109+F119+F128+F139+F145+F154+F160+F168+F182+F195+F206+F217+F219</f>
        <v>6143</v>
      </c>
      <c r="G12" s="188">
        <f t="shared" si="9"/>
        <v>10458</v>
      </c>
      <c r="H12" s="164">
        <f t="shared" si="6"/>
        <v>17151</v>
      </c>
      <c r="I12" s="164">
        <f t="shared" ref="I12:J12" si="10">I13+I28+I43+I59+I73+I89+I103+I109+I119+I128+I139+I145+I154+I160+I168+I182+I195+I206+I217+I219</f>
        <v>6148</v>
      </c>
      <c r="J12" s="164">
        <f t="shared" si="10"/>
        <v>11003</v>
      </c>
      <c r="K12" s="219">
        <f t="shared" si="7"/>
        <v>19309</v>
      </c>
      <c r="L12" s="164">
        <f t="shared" ref="L12:M12" si="11">L13+L28+L43+L59+L73+L89+L103+L109+L119+L128+L139+L145+L154+L160+L168+L182+L195+L206+L217+L219</f>
        <v>6705</v>
      </c>
      <c r="M12" s="164">
        <f t="shared" si="11"/>
        <v>12604</v>
      </c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</row>
    <row r="13" spans="1:29">
      <c r="A13" s="162" t="s">
        <v>411</v>
      </c>
      <c r="B13" s="163">
        <f t="shared" ref="B13:D13" si="12">SUM(B14:B27)</f>
        <v>1007</v>
      </c>
      <c r="C13" s="164">
        <f>SUM(C14:C27)</f>
        <v>384</v>
      </c>
      <c r="D13" s="188">
        <f t="shared" si="12"/>
        <v>623</v>
      </c>
      <c r="E13" s="218">
        <f t="shared" ref="E13" si="13">SUM(E14:E27)</f>
        <v>1098</v>
      </c>
      <c r="F13" s="164">
        <f>SUM(F14:F27)</f>
        <v>415</v>
      </c>
      <c r="G13" s="188">
        <f t="shared" ref="G13:H13" si="14">SUM(G14:G27)</f>
        <v>683</v>
      </c>
      <c r="H13" s="163">
        <f t="shared" si="14"/>
        <v>1162</v>
      </c>
      <c r="I13" s="164">
        <f>SUM(I14:I27)</f>
        <v>438</v>
      </c>
      <c r="J13" s="164">
        <f t="shared" ref="J13:K13" si="15">SUM(J14:J27)</f>
        <v>724</v>
      </c>
      <c r="K13" s="218">
        <f t="shared" si="15"/>
        <v>1316</v>
      </c>
      <c r="L13" s="164">
        <f>SUM(L14:L27)</f>
        <v>483</v>
      </c>
      <c r="M13" s="164">
        <f t="shared" ref="M13" si="16">SUM(M14:M27)</f>
        <v>833</v>
      </c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</row>
    <row r="14" spans="1:29">
      <c r="A14" s="166" t="s">
        <v>264</v>
      </c>
      <c r="B14" s="167">
        <f t="shared" ref="B14:B27" si="17">SUM(C14:D14)</f>
        <v>61</v>
      </c>
      <c r="C14" s="168">
        <v>19</v>
      </c>
      <c r="D14" s="187">
        <v>42</v>
      </c>
      <c r="E14" s="222">
        <f t="shared" ref="E14:E27" si="18">SUM(F14:G14)</f>
        <v>73</v>
      </c>
      <c r="F14" s="200">
        <v>22</v>
      </c>
      <c r="G14" s="223">
        <v>51</v>
      </c>
      <c r="H14" s="167">
        <f t="shared" ref="H14:H27" si="19">SUM(I14:J14)</f>
        <v>74</v>
      </c>
      <c r="I14" s="200">
        <v>24</v>
      </c>
      <c r="J14" s="200">
        <v>50</v>
      </c>
      <c r="K14" s="222">
        <f t="shared" ref="K14:K27" si="20">SUM(L14:M14)</f>
        <v>86</v>
      </c>
      <c r="L14" s="237">
        <v>31</v>
      </c>
      <c r="M14" s="237">
        <v>55</v>
      </c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</row>
    <row r="15" spans="1:29">
      <c r="A15" s="166" t="s">
        <v>265</v>
      </c>
      <c r="B15" s="167">
        <f t="shared" si="17"/>
        <v>295</v>
      </c>
      <c r="C15" s="168">
        <v>92</v>
      </c>
      <c r="D15" s="187">
        <v>203</v>
      </c>
      <c r="E15" s="222">
        <f t="shared" si="18"/>
        <v>315</v>
      </c>
      <c r="F15" s="200">
        <v>101</v>
      </c>
      <c r="G15" s="223">
        <v>214</v>
      </c>
      <c r="H15" s="167">
        <f t="shared" si="19"/>
        <v>322</v>
      </c>
      <c r="I15" s="200">
        <v>109</v>
      </c>
      <c r="J15" s="200">
        <v>213</v>
      </c>
      <c r="K15" s="222">
        <f t="shared" si="20"/>
        <v>371</v>
      </c>
      <c r="L15" s="237">
        <v>128</v>
      </c>
      <c r="M15" s="237">
        <v>243</v>
      </c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</row>
    <row r="16" spans="1:29">
      <c r="A16" s="166" t="s">
        <v>266</v>
      </c>
      <c r="B16" s="167">
        <f t="shared" si="17"/>
        <v>36</v>
      </c>
      <c r="C16" s="168">
        <v>15</v>
      </c>
      <c r="D16" s="187">
        <v>21</v>
      </c>
      <c r="E16" s="222">
        <f t="shared" si="18"/>
        <v>49</v>
      </c>
      <c r="F16" s="200">
        <v>23</v>
      </c>
      <c r="G16" s="223">
        <v>26</v>
      </c>
      <c r="H16" s="167">
        <f t="shared" si="19"/>
        <v>41</v>
      </c>
      <c r="I16" s="200">
        <v>19</v>
      </c>
      <c r="J16" s="200">
        <v>22</v>
      </c>
      <c r="K16" s="222">
        <f t="shared" si="20"/>
        <v>49</v>
      </c>
      <c r="L16" s="237">
        <v>22</v>
      </c>
      <c r="M16" s="237">
        <v>27</v>
      </c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</row>
    <row r="17" spans="1:29">
      <c r="A17" s="166" t="s">
        <v>267</v>
      </c>
      <c r="B17" s="167">
        <f t="shared" si="17"/>
        <v>60</v>
      </c>
      <c r="C17" s="168">
        <v>26</v>
      </c>
      <c r="D17" s="187">
        <v>34</v>
      </c>
      <c r="E17" s="222">
        <f t="shared" si="18"/>
        <v>60</v>
      </c>
      <c r="F17" s="200">
        <v>25</v>
      </c>
      <c r="G17" s="223">
        <v>35</v>
      </c>
      <c r="H17" s="167">
        <f t="shared" si="19"/>
        <v>70</v>
      </c>
      <c r="I17" s="200">
        <v>29</v>
      </c>
      <c r="J17" s="200">
        <v>41</v>
      </c>
      <c r="K17" s="222">
        <f t="shared" si="20"/>
        <v>75</v>
      </c>
      <c r="L17" s="237">
        <v>29</v>
      </c>
      <c r="M17" s="237">
        <v>46</v>
      </c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</row>
    <row r="18" spans="1:29">
      <c r="A18" s="166" t="s">
        <v>268</v>
      </c>
      <c r="B18" s="167">
        <f t="shared" si="17"/>
        <v>162</v>
      </c>
      <c r="C18" s="168">
        <v>76</v>
      </c>
      <c r="D18" s="187">
        <v>86</v>
      </c>
      <c r="E18" s="222">
        <f t="shared" si="18"/>
        <v>170</v>
      </c>
      <c r="F18" s="200">
        <v>78</v>
      </c>
      <c r="G18" s="223">
        <v>92</v>
      </c>
      <c r="H18" s="167">
        <f t="shared" si="19"/>
        <v>179</v>
      </c>
      <c r="I18" s="200">
        <v>81</v>
      </c>
      <c r="J18" s="200">
        <v>98</v>
      </c>
      <c r="K18" s="222">
        <f t="shared" si="20"/>
        <v>194</v>
      </c>
      <c r="L18" s="237">
        <v>84</v>
      </c>
      <c r="M18" s="237">
        <v>110</v>
      </c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</row>
    <row r="19" spans="1:29">
      <c r="A19" s="166" t="s">
        <v>269</v>
      </c>
      <c r="B19" s="167">
        <f t="shared" si="17"/>
        <v>86</v>
      </c>
      <c r="C19" s="168">
        <v>34</v>
      </c>
      <c r="D19" s="187">
        <v>52</v>
      </c>
      <c r="E19" s="222">
        <f t="shared" si="18"/>
        <v>87</v>
      </c>
      <c r="F19" s="200">
        <v>30</v>
      </c>
      <c r="G19" s="223">
        <v>57</v>
      </c>
      <c r="H19" s="167">
        <f t="shared" si="19"/>
        <v>95</v>
      </c>
      <c r="I19" s="200">
        <v>34</v>
      </c>
      <c r="J19" s="200">
        <v>61</v>
      </c>
      <c r="K19" s="222">
        <f t="shared" si="20"/>
        <v>111</v>
      </c>
      <c r="L19" s="237">
        <v>44</v>
      </c>
      <c r="M19" s="237">
        <v>67</v>
      </c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A20" s="166" t="s">
        <v>270</v>
      </c>
      <c r="B20" s="167">
        <f t="shared" si="17"/>
        <v>60</v>
      </c>
      <c r="C20" s="168">
        <v>27</v>
      </c>
      <c r="D20" s="187">
        <v>33</v>
      </c>
      <c r="E20" s="222">
        <f t="shared" si="18"/>
        <v>58</v>
      </c>
      <c r="F20" s="200">
        <v>24</v>
      </c>
      <c r="G20" s="223">
        <v>34</v>
      </c>
      <c r="H20" s="167">
        <f t="shared" si="19"/>
        <v>69</v>
      </c>
      <c r="I20" s="200">
        <v>28</v>
      </c>
      <c r="J20" s="200">
        <v>41</v>
      </c>
      <c r="K20" s="222">
        <f t="shared" si="20"/>
        <v>76</v>
      </c>
      <c r="L20" s="237">
        <v>26</v>
      </c>
      <c r="M20" s="237">
        <v>50</v>
      </c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</row>
    <row r="21" spans="1:29">
      <c r="A21" s="166" t="s">
        <v>271</v>
      </c>
      <c r="B21" s="167">
        <f t="shared" si="17"/>
        <v>26</v>
      </c>
      <c r="C21" s="168">
        <v>9</v>
      </c>
      <c r="D21" s="187">
        <v>17</v>
      </c>
      <c r="E21" s="222">
        <f t="shared" si="18"/>
        <v>35</v>
      </c>
      <c r="F21" s="200">
        <v>12</v>
      </c>
      <c r="G21" s="223">
        <v>23</v>
      </c>
      <c r="H21" s="167">
        <f t="shared" si="19"/>
        <v>30</v>
      </c>
      <c r="I21" s="200">
        <v>7</v>
      </c>
      <c r="J21" s="200">
        <v>23</v>
      </c>
      <c r="K21" s="222">
        <f t="shared" si="20"/>
        <v>33</v>
      </c>
      <c r="L21" s="237">
        <v>7</v>
      </c>
      <c r="M21" s="237">
        <v>26</v>
      </c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</row>
    <row r="22" spans="1:29">
      <c r="A22" s="166" t="s">
        <v>272</v>
      </c>
      <c r="B22" s="167">
        <f t="shared" si="17"/>
        <v>35</v>
      </c>
      <c r="C22" s="168">
        <v>11</v>
      </c>
      <c r="D22" s="187">
        <v>24</v>
      </c>
      <c r="E22" s="222">
        <f t="shared" si="18"/>
        <v>42</v>
      </c>
      <c r="F22" s="200">
        <v>15</v>
      </c>
      <c r="G22" s="223">
        <v>27</v>
      </c>
      <c r="H22" s="167">
        <f t="shared" si="19"/>
        <v>50</v>
      </c>
      <c r="I22" s="200">
        <v>18</v>
      </c>
      <c r="J22" s="200">
        <v>32</v>
      </c>
      <c r="K22" s="222">
        <f t="shared" si="20"/>
        <v>54</v>
      </c>
      <c r="L22" s="237">
        <v>17</v>
      </c>
      <c r="M22" s="237">
        <v>37</v>
      </c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</row>
    <row r="23" spans="1:29" ht="15.75" customHeight="1">
      <c r="A23" s="166" t="s">
        <v>273</v>
      </c>
      <c r="B23" s="167">
        <f t="shared" si="17"/>
        <v>30</v>
      </c>
      <c r="C23" s="168">
        <v>8</v>
      </c>
      <c r="D23" s="187">
        <v>22</v>
      </c>
      <c r="E23" s="222">
        <f t="shared" si="18"/>
        <v>30</v>
      </c>
      <c r="F23" s="200">
        <v>8</v>
      </c>
      <c r="G23" s="223">
        <v>22</v>
      </c>
      <c r="H23" s="167">
        <f t="shared" si="19"/>
        <v>34</v>
      </c>
      <c r="I23" s="200">
        <v>9</v>
      </c>
      <c r="J23" s="200">
        <v>25</v>
      </c>
      <c r="K23" s="222">
        <f t="shared" si="20"/>
        <v>39</v>
      </c>
      <c r="L23" s="237">
        <v>10</v>
      </c>
      <c r="M23" s="237">
        <v>29</v>
      </c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</row>
    <row r="24" spans="1:29" ht="15.75" customHeight="1">
      <c r="A24" s="166" t="s">
        <v>433</v>
      </c>
      <c r="B24" s="167">
        <f t="shared" si="17"/>
        <v>42</v>
      </c>
      <c r="C24" s="168">
        <v>21</v>
      </c>
      <c r="D24" s="187">
        <v>21</v>
      </c>
      <c r="E24" s="222">
        <f t="shared" si="18"/>
        <v>53</v>
      </c>
      <c r="F24" s="200">
        <v>27</v>
      </c>
      <c r="G24" s="223">
        <v>26</v>
      </c>
      <c r="H24" s="167">
        <f t="shared" si="19"/>
        <v>56</v>
      </c>
      <c r="I24" s="200">
        <v>28</v>
      </c>
      <c r="J24" s="200">
        <v>28</v>
      </c>
      <c r="K24" s="222">
        <f t="shared" si="20"/>
        <v>58</v>
      </c>
      <c r="L24" s="237">
        <v>24</v>
      </c>
      <c r="M24" s="237">
        <v>34</v>
      </c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</row>
    <row r="25" spans="1:29" ht="15.75" customHeight="1">
      <c r="A25" s="166" t="s">
        <v>434</v>
      </c>
      <c r="B25" s="167">
        <f t="shared" si="17"/>
        <v>31</v>
      </c>
      <c r="C25" s="168">
        <v>17</v>
      </c>
      <c r="D25" s="187">
        <v>14</v>
      </c>
      <c r="E25" s="222">
        <f t="shared" si="18"/>
        <v>37</v>
      </c>
      <c r="F25" s="200">
        <v>20</v>
      </c>
      <c r="G25" s="223">
        <v>17</v>
      </c>
      <c r="H25" s="167">
        <f t="shared" si="19"/>
        <v>40</v>
      </c>
      <c r="I25" s="200">
        <v>18</v>
      </c>
      <c r="J25" s="200">
        <v>22</v>
      </c>
      <c r="K25" s="222">
        <f t="shared" si="20"/>
        <v>57</v>
      </c>
      <c r="L25" s="237">
        <v>30</v>
      </c>
      <c r="M25" s="237">
        <v>27</v>
      </c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</row>
    <row r="26" spans="1:29" ht="15.75" customHeight="1">
      <c r="A26" s="166" t="s">
        <v>274</v>
      </c>
      <c r="B26" s="167">
        <f t="shared" si="17"/>
        <v>50</v>
      </c>
      <c r="C26" s="168">
        <v>19</v>
      </c>
      <c r="D26" s="187">
        <v>31</v>
      </c>
      <c r="E26" s="222">
        <f t="shared" si="18"/>
        <v>58</v>
      </c>
      <c r="F26" s="200">
        <v>22</v>
      </c>
      <c r="G26" s="223">
        <v>36</v>
      </c>
      <c r="H26" s="167">
        <f t="shared" si="19"/>
        <v>64</v>
      </c>
      <c r="I26" s="200">
        <v>24</v>
      </c>
      <c r="J26" s="200">
        <v>40</v>
      </c>
      <c r="K26" s="222">
        <f t="shared" si="20"/>
        <v>69</v>
      </c>
      <c r="L26" s="237">
        <v>20</v>
      </c>
      <c r="M26" s="237">
        <v>49</v>
      </c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</row>
    <row r="27" spans="1:29" ht="15.75" customHeight="1">
      <c r="A27" s="166" t="s">
        <v>275</v>
      </c>
      <c r="B27" s="167">
        <f t="shared" si="17"/>
        <v>33</v>
      </c>
      <c r="C27" s="168">
        <v>10</v>
      </c>
      <c r="D27" s="187">
        <v>23</v>
      </c>
      <c r="E27" s="222">
        <f t="shared" si="18"/>
        <v>31</v>
      </c>
      <c r="F27" s="200">
        <v>8</v>
      </c>
      <c r="G27" s="223">
        <v>23</v>
      </c>
      <c r="H27" s="167">
        <f t="shared" si="19"/>
        <v>38</v>
      </c>
      <c r="I27" s="200">
        <v>10</v>
      </c>
      <c r="J27" s="200">
        <v>28</v>
      </c>
      <c r="K27" s="222">
        <f t="shared" si="20"/>
        <v>44</v>
      </c>
      <c r="L27" s="237">
        <v>11</v>
      </c>
      <c r="M27" s="237">
        <v>33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</row>
    <row r="28" spans="1:29" ht="15.75" customHeight="1">
      <c r="A28" s="162" t="s">
        <v>412</v>
      </c>
      <c r="B28" s="163">
        <f>SUM(B29:B42)</f>
        <v>1433</v>
      </c>
      <c r="C28" s="164">
        <f t="shared" ref="C28:D28" si="21">SUM(C29:C42)</f>
        <v>527</v>
      </c>
      <c r="D28" s="188">
        <f t="shared" si="21"/>
        <v>906</v>
      </c>
      <c r="E28" s="218">
        <f>SUM(E29:E42)</f>
        <v>1517</v>
      </c>
      <c r="F28" s="164">
        <f t="shared" ref="F28:G28" si="22">SUM(F29:F42)</f>
        <v>570</v>
      </c>
      <c r="G28" s="188">
        <f t="shared" si="22"/>
        <v>947</v>
      </c>
      <c r="H28" s="163">
        <f>SUM(H29:H42)</f>
        <v>1557</v>
      </c>
      <c r="I28" s="164">
        <f t="shared" ref="I28:J28" si="23">SUM(I29:I42)</f>
        <v>574</v>
      </c>
      <c r="J28" s="164">
        <f t="shared" si="23"/>
        <v>983</v>
      </c>
      <c r="K28" s="218">
        <f>SUM(K29:K42)</f>
        <v>1797</v>
      </c>
      <c r="L28" s="164">
        <f t="shared" ref="L28:M28" si="24">SUM(L29:L42)</f>
        <v>668</v>
      </c>
      <c r="M28" s="164">
        <f t="shared" si="24"/>
        <v>1129</v>
      </c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</row>
    <row r="29" spans="1:29" ht="15.75" customHeight="1">
      <c r="A29" s="166" t="s">
        <v>276</v>
      </c>
      <c r="B29" s="167">
        <f t="shared" ref="B29:B226" si="25">SUM(C29:D29)</f>
        <v>37</v>
      </c>
      <c r="C29" s="168">
        <v>12</v>
      </c>
      <c r="D29" s="187">
        <v>25</v>
      </c>
      <c r="E29" s="222">
        <f t="shared" ref="E29:E108" si="26">SUM(F29:G29)</f>
        <v>38</v>
      </c>
      <c r="F29" s="200">
        <v>12</v>
      </c>
      <c r="G29" s="223">
        <v>26</v>
      </c>
      <c r="H29" s="167">
        <f t="shared" ref="H29:H108" si="27">SUM(I29:J29)</f>
        <v>43</v>
      </c>
      <c r="I29" s="200">
        <v>13</v>
      </c>
      <c r="J29" s="200">
        <v>30</v>
      </c>
      <c r="K29" s="222">
        <f t="shared" ref="K29:K102" si="28">SUM(L29:M29)</f>
        <v>53</v>
      </c>
      <c r="L29" s="237">
        <v>19</v>
      </c>
      <c r="M29" s="237">
        <v>34</v>
      </c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</row>
    <row r="30" spans="1:29" ht="15.75" customHeight="1">
      <c r="A30" s="166" t="s">
        <v>277</v>
      </c>
      <c r="B30" s="167">
        <f t="shared" si="25"/>
        <v>102</v>
      </c>
      <c r="C30" s="168">
        <v>34</v>
      </c>
      <c r="D30" s="187">
        <v>68</v>
      </c>
      <c r="E30" s="222">
        <f t="shared" si="26"/>
        <v>106</v>
      </c>
      <c r="F30" s="200">
        <v>40</v>
      </c>
      <c r="G30" s="223">
        <v>66</v>
      </c>
      <c r="H30" s="167">
        <f t="shared" si="27"/>
        <v>104</v>
      </c>
      <c r="I30" s="200">
        <v>36</v>
      </c>
      <c r="J30" s="200">
        <v>68</v>
      </c>
      <c r="K30" s="222">
        <f t="shared" si="28"/>
        <v>149</v>
      </c>
      <c r="L30" s="237">
        <v>55</v>
      </c>
      <c r="M30" s="237">
        <v>94</v>
      </c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</row>
    <row r="31" spans="1:29" ht="15.75" customHeight="1">
      <c r="A31" s="166" t="s">
        <v>278</v>
      </c>
      <c r="B31" s="167">
        <f t="shared" si="25"/>
        <v>26</v>
      </c>
      <c r="C31" s="168">
        <v>16</v>
      </c>
      <c r="D31" s="187">
        <v>10</v>
      </c>
      <c r="E31" s="222">
        <f t="shared" si="26"/>
        <v>27</v>
      </c>
      <c r="F31" s="200">
        <v>16</v>
      </c>
      <c r="G31" s="223">
        <v>11</v>
      </c>
      <c r="H31" s="167">
        <f t="shared" si="27"/>
        <v>31</v>
      </c>
      <c r="I31" s="200">
        <v>17</v>
      </c>
      <c r="J31" s="200">
        <v>14</v>
      </c>
      <c r="K31" s="222">
        <f t="shared" si="28"/>
        <v>29</v>
      </c>
      <c r="L31" s="237">
        <v>15</v>
      </c>
      <c r="M31" s="237">
        <v>14</v>
      </c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</row>
    <row r="32" spans="1:29" ht="15.75" customHeight="1">
      <c r="A32" s="170" t="s">
        <v>435</v>
      </c>
      <c r="B32" s="167">
        <f t="shared" si="25"/>
        <v>0</v>
      </c>
      <c r="C32" s="168">
        <v>0</v>
      </c>
      <c r="D32" s="187">
        <v>0</v>
      </c>
      <c r="E32" s="222">
        <f t="shared" si="26"/>
        <v>0</v>
      </c>
      <c r="F32" s="200">
        <v>0</v>
      </c>
      <c r="G32" s="223">
        <v>0</v>
      </c>
      <c r="H32" s="167">
        <f t="shared" si="27"/>
        <v>0</v>
      </c>
      <c r="I32" s="200">
        <v>0</v>
      </c>
      <c r="J32" s="200">
        <v>0</v>
      </c>
      <c r="K32" s="222">
        <f t="shared" si="28"/>
        <v>0</v>
      </c>
      <c r="L32" s="237">
        <v>0</v>
      </c>
      <c r="M32" s="237">
        <v>0</v>
      </c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</row>
    <row r="33" spans="1:29" ht="15.75" customHeight="1">
      <c r="A33" s="166" t="s">
        <v>279</v>
      </c>
      <c r="B33" s="167">
        <f t="shared" si="25"/>
        <v>593</v>
      </c>
      <c r="C33" s="168">
        <v>193</v>
      </c>
      <c r="D33" s="187">
        <v>400</v>
      </c>
      <c r="E33" s="222">
        <f t="shared" si="26"/>
        <v>647</v>
      </c>
      <c r="F33" s="200">
        <v>215</v>
      </c>
      <c r="G33" s="223">
        <v>432</v>
      </c>
      <c r="H33" s="167">
        <f t="shared" si="27"/>
        <v>673</v>
      </c>
      <c r="I33" s="200">
        <v>224</v>
      </c>
      <c r="J33" s="200">
        <v>449</v>
      </c>
      <c r="K33" s="222">
        <f t="shared" si="28"/>
        <v>803</v>
      </c>
      <c r="L33" s="237">
        <v>274</v>
      </c>
      <c r="M33" s="237">
        <v>529</v>
      </c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</row>
    <row r="34" spans="1:29" ht="15.75" customHeight="1">
      <c r="A34" s="166" t="s">
        <v>280</v>
      </c>
      <c r="B34" s="167">
        <f t="shared" si="25"/>
        <v>66</v>
      </c>
      <c r="C34" s="168">
        <v>24</v>
      </c>
      <c r="D34" s="187">
        <v>42</v>
      </c>
      <c r="E34" s="222">
        <f t="shared" si="26"/>
        <v>73</v>
      </c>
      <c r="F34" s="200">
        <v>29</v>
      </c>
      <c r="G34" s="223">
        <v>44</v>
      </c>
      <c r="H34" s="167">
        <f t="shared" si="27"/>
        <v>76</v>
      </c>
      <c r="I34" s="200">
        <v>30</v>
      </c>
      <c r="J34" s="200">
        <v>46</v>
      </c>
      <c r="K34" s="222">
        <f t="shared" si="28"/>
        <v>85</v>
      </c>
      <c r="L34" s="237">
        <v>33</v>
      </c>
      <c r="M34" s="237">
        <v>52</v>
      </c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</row>
    <row r="35" spans="1:29" ht="15.75" customHeight="1">
      <c r="A35" s="166" t="s">
        <v>436</v>
      </c>
      <c r="B35" s="167">
        <f t="shared" si="25"/>
        <v>51</v>
      </c>
      <c r="C35" s="168">
        <v>26</v>
      </c>
      <c r="D35" s="187">
        <v>25</v>
      </c>
      <c r="E35" s="222">
        <f t="shared" si="26"/>
        <v>56</v>
      </c>
      <c r="F35" s="200">
        <v>30</v>
      </c>
      <c r="G35" s="223">
        <v>26</v>
      </c>
      <c r="H35" s="167">
        <f t="shared" si="27"/>
        <v>56</v>
      </c>
      <c r="I35" s="200">
        <v>29</v>
      </c>
      <c r="J35" s="200">
        <v>27</v>
      </c>
      <c r="K35" s="222">
        <f t="shared" si="28"/>
        <v>64</v>
      </c>
      <c r="L35" s="237">
        <v>33</v>
      </c>
      <c r="M35" s="237">
        <v>31</v>
      </c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</row>
    <row r="36" spans="1:29" ht="15.75" customHeight="1">
      <c r="A36" s="166" t="s">
        <v>281</v>
      </c>
      <c r="B36" s="167">
        <f t="shared" si="25"/>
        <v>85</v>
      </c>
      <c r="C36" s="168">
        <v>29</v>
      </c>
      <c r="D36" s="187">
        <v>56</v>
      </c>
      <c r="E36" s="222">
        <f t="shared" si="26"/>
        <v>89</v>
      </c>
      <c r="F36" s="200">
        <v>32</v>
      </c>
      <c r="G36" s="223">
        <v>57</v>
      </c>
      <c r="H36" s="167">
        <f t="shared" si="27"/>
        <v>93</v>
      </c>
      <c r="I36" s="200">
        <v>35</v>
      </c>
      <c r="J36" s="200">
        <v>58</v>
      </c>
      <c r="K36" s="222">
        <f t="shared" si="28"/>
        <v>102</v>
      </c>
      <c r="L36" s="237">
        <v>34</v>
      </c>
      <c r="M36" s="237">
        <v>68</v>
      </c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</row>
    <row r="37" spans="1:29" ht="15.75" customHeight="1">
      <c r="A37" s="166" t="s">
        <v>282</v>
      </c>
      <c r="B37" s="167">
        <f t="shared" si="25"/>
        <v>108</v>
      </c>
      <c r="C37" s="168">
        <v>25</v>
      </c>
      <c r="D37" s="187">
        <v>83</v>
      </c>
      <c r="E37" s="222">
        <f t="shared" si="26"/>
        <v>112</v>
      </c>
      <c r="F37" s="200">
        <v>27</v>
      </c>
      <c r="G37" s="223">
        <v>85</v>
      </c>
      <c r="H37" s="167">
        <f t="shared" si="27"/>
        <v>90</v>
      </c>
      <c r="I37" s="200">
        <v>18</v>
      </c>
      <c r="J37" s="200">
        <v>72</v>
      </c>
      <c r="K37" s="222">
        <f t="shared" si="28"/>
        <v>56</v>
      </c>
      <c r="L37" s="237">
        <v>16</v>
      </c>
      <c r="M37" s="237">
        <v>40</v>
      </c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</row>
    <row r="38" spans="1:29" ht="15.75" customHeight="1">
      <c r="A38" s="166" t="s">
        <v>283</v>
      </c>
      <c r="B38" s="167">
        <f t="shared" si="25"/>
        <v>82</v>
      </c>
      <c r="C38" s="168">
        <v>37</v>
      </c>
      <c r="D38" s="187">
        <v>45</v>
      </c>
      <c r="E38" s="222">
        <f t="shared" si="26"/>
        <v>83</v>
      </c>
      <c r="F38" s="200">
        <v>35</v>
      </c>
      <c r="G38" s="223">
        <v>48</v>
      </c>
      <c r="H38" s="167">
        <f t="shared" si="27"/>
        <v>67</v>
      </c>
      <c r="I38" s="200">
        <v>28</v>
      </c>
      <c r="J38" s="200">
        <v>39</v>
      </c>
      <c r="K38" s="222">
        <f t="shared" si="28"/>
        <v>86</v>
      </c>
      <c r="L38" s="237">
        <v>39</v>
      </c>
      <c r="M38" s="237">
        <v>47</v>
      </c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</row>
    <row r="39" spans="1:29" ht="15.75" customHeight="1">
      <c r="A39" s="166" t="s">
        <v>284</v>
      </c>
      <c r="B39" s="167">
        <f t="shared" si="25"/>
        <v>46</v>
      </c>
      <c r="C39" s="168">
        <v>17</v>
      </c>
      <c r="D39" s="187">
        <v>29</v>
      </c>
      <c r="E39" s="222">
        <f t="shared" si="26"/>
        <v>46</v>
      </c>
      <c r="F39" s="200">
        <v>17</v>
      </c>
      <c r="G39" s="223">
        <v>29</v>
      </c>
      <c r="H39" s="167">
        <f t="shared" si="27"/>
        <v>46</v>
      </c>
      <c r="I39" s="200">
        <v>16</v>
      </c>
      <c r="J39" s="200">
        <v>30</v>
      </c>
      <c r="K39" s="222">
        <f t="shared" si="28"/>
        <v>63</v>
      </c>
      <c r="L39" s="237">
        <v>15</v>
      </c>
      <c r="M39" s="237">
        <v>48</v>
      </c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</row>
    <row r="40" spans="1:29" ht="15.75" customHeight="1">
      <c r="A40" s="166" t="s">
        <v>437</v>
      </c>
      <c r="B40" s="167">
        <f t="shared" si="25"/>
        <v>129</v>
      </c>
      <c r="C40" s="168">
        <v>59</v>
      </c>
      <c r="D40" s="187">
        <v>70</v>
      </c>
      <c r="E40" s="222">
        <f t="shared" si="26"/>
        <v>125</v>
      </c>
      <c r="F40" s="200">
        <v>58</v>
      </c>
      <c r="G40" s="223">
        <v>67</v>
      </c>
      <c r="H40" s="167">
        <f t="shared" si="27"/>
        <v>121</v>
      </c>
      <c r="I40" s="200">
        <v>51</v>
      </c>
      <c r="J40" s="200">
        <v>70</v>
      </c>
      <c r="K40" s="222">
        <f t="shared" si="28"/>
        <v>134</v>
      </c>
      <c r="L40" s="237">
        <v>52</v>
      </c>
      <c r="M40" s="237">
        <v>82</v>
      </c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</row>
    <row r="41" spans="1:29" ht="15.75" customHeight="1">
      <c r="A41" s="166" t="s">
        <v>285</v>
      </c>
      <c r="B41" s="167">
        <f t="shared" si="25"/>
        <v>73</v>
      </c>
      <c r="C41" s="168">
        <v>28</v>
      </c>
      <c r="D41" s="187">
        <v>45</v>
      </c>
      <c r="E41" s="222">
        <f t="shared" si="26"/>
        <v>80</v>
      </c>
      <c r="F41" s="200">
        <v>31</v>
      </c>
      <c r="G41" s="223">
        <v>49</v>
      </c>
      <c r="H41" s="167">
        <f t="shared" si="27"/>
        <v>85</v>
      </c>
      <c r="I41" s="200">
        <v>31</v>
      </c>
      <c r="J41" s="200">
        <v>54</v>
      </c>
      <c r="K41" s="222">
        <f t="shared" si="28"/>
        <v>92</v>
      </c>
      <c r="L41" s="237">
        <v>37</v>
      </c>
      <c r="M41" s="237">
        <v>55</v>
      </c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</row>
    <row r="42" spans="1:29" ht="15.75" customHeight="1">
      <c r="A42" s="166" t="s">
        <v>286</v>
      </c>
      <c r="B42" s="167">
        <f t="shared" si="25"/>
        <v>35</v>
      </c>
      <c r="C42" s="168">
        <v>27</v>
      </c>
      <c r="D42" s="187">
        <v>8</v>
      </c>
      <c r="E42" s="222">
        <f t="shared" si="26"/>
        <v>35</v>
      </c>
      <c r="F42" s="200">
        <v>28</v>
      </c>
      <c r="G42" s="223">
        <v>7</v>
      </c>
      <c r="H42" s="167">
        <f t="shared" si="27"/>
        <v>72</v>
      </c>
      <c r="I42" s="200">
        <v>46</v>
      </c>
      <c r="J42" s="200">
        <v>26</v>
      </c>
      <c r="K42" s="222">
        <f t="shared" si="28"/>
        <v>81</v>
      </c>
      <c r="L42" s="237">
        <v>46</v>
      </c>
      <c r="M42" s="237">
        <v>35</v>
      </c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</row>
    <row r="43" spans="1:29" ht="15.75" customHeight="1">
      <c r="A43" s="162" t="s">
        <v>413</v>
      </c>
      <c r="B43" s="164">
        <f t="shared" si="25"/>
        <v>1055</v>
      </c>
      <c r="C43" s="164">
        <f t="shared" ref="C43:D43" si="29">SUM(C44:C58)</f>
        <v>515</v>
      </c>
      <c r="D43" s="188">
        <f t="shared" si="29"/>
        <v>540</v>
      </c>
      <c r="E43" s="219">
        <f t="shared" si="26"/>
        <v>1112</v>
      </c>
      <c r="F43" s="164">
        <f t="shared" ref="F43:G43" si="30">SUM(F44:F58)</f>
        <v>545</v>
      </c>
      <c r="G43" s="188">
        <f t="shared" si="30"/>
        <v>567</v>
      </c>
      <c r="H43" s="164">
        <f t="shared" si="27"/>
        <v>1169</v>
      </c>
      <c r="I43" s="164">
        <f t="shared" ref="I43:J43" si="31">SUM(I44:I58)</f>
        <v>550</v>
      </c>
      <c r="J43" s="164">
        <f t="shared" si="31"/>
        <v>619</v>
      </c>
      <c r="K43" s="219">
        <f t="shared" si="28"/>
        <v>1303</v>
      </c>
      <c r="L43" s="164">
        <f t="shared" ref="L43:M43" si="32">SUM(L44:L58)</f>
        <v>576</v>
      </c>
      <c r="M43" s="164">
        <f t="shared" si="32"/>
        <v>727</v>
      </c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</row>
    <row r="44" spans="1:29" ht="15.75" customHeight="1">
      <c r="A44" s="166" t="s">
        <v>438</v>
      </c>
      <c r="B44" s="167">
        <f t="shared" si="25"/>
        <v>49</v>
      </c>
      <c r="C44" s="168">
        <v>21</v>
      </c>
      <c r="D44" s="187">
        <v>28</v>
      </c>
      <c r="E44" s="222">
        <f t="shared" si="26"/>
        <v>48</v>
      </c>
      <c r="F44" s="200">
        <v>20</v>
      </c>
      <c r="G44" s="223">
        <v>28</v>
      </c>
      <c r="H44" s="167">
        <f t="shared" si="27"/>
        <v>58</v>
      </c>
      <c r="I44" s="200">
        <v>23</v>
      </c>
      <c r="J44" s="200">
        <v>35</v>
      </c>
      <c r="K44" s="222">
        <f t="shared" si="28"/>
        <v>60</v>
      </c>
      <c r="L44" s="237">
        <v>22</v>
      </c>
      <c r="M44" s="237">
        <v>38</v>
      </c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</row>
    <row r="45" spans="1:29" ht="15.75" customHeight="1">
      <c r="A45" s="166" t="s">
        <v>287</v>
      </c>
      <c r="B45" s="167">
        <f t="shared" si="25"/>
        <v>51</v>
      </c>
      <c r="C45" s="168">
        <v>24</v>
      </c>
      <c r="D45" s="187">
        <v>27</v>
      </c>
      <c r="E45" s="222">
        <f t="shared" si="26"/>
        <v>53</v>
      </c>
      <c r="F45" s="200">
        <v>26</v>
      </c>
      <c r="G45" s="223">
        <v>27</v>
      </c>
      <c r="H45" s="167">
        <f t="shared" si="27"/>
        <v>62</v>
      </c>
      <c r="I45" s="200">
        <v>30</v>
      </c>
      <c r="J45" s="200">
        <v>32</v>
      </c>
      <c r="K45" s="222">
        <f t="shared" si="28"/>
        <v>59</v>
      </c>
      <c r="L45" s="237">
        <v>22</v>
      </c>
      <c r="M45" s="237">
        <v>37</v>
      </c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</row>
    <row r="46" spans="1:29" ht="15.75" customHeight="1">
      <c r="A46" s="166" t="s">
        <v>288</v>
      </c>
      <c r="B46" s="167">
        <f t="shared" si="25"/>
        <v>50</v>
      </c>
      <c r="C46" s="168">
        <v>18</v>
      </c>
      <c r="D46" s="187">
        <v>32</v>
      </c>
      <c r="E46" s="222">
        <f t="shared" si="26"/>
        <v>56</v>
      </c>
      <c r="F46" s="200">
        <v>23</v>
      </c>
      <c r="G46" s="223">
        <v>33</v>
      </c>
      <c r="H46" s="167">
        <f t="shared" si="27"/>
        <v>51</v>
      </c>
      <c r="I46" s="200">
        <v>17</v>
      </c>
      <c r="J46" s="200">
        <v>34</v>
      </c>
      <c r="K46" s="222">
        <f t="shared" si="28"/>
        <v>61</v>
      </c>
      <c r="L46" s="237">
        <v>20</v>
      </c>
      <c r="M46" s="237">
        <v>41</v>
      </c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</row>
    <row r="47" spans="1:29" ht="15.75" customHeight="1">
      <c r="A47" s="166" t="s">
        <v>289</v>
      </c>
      <c r="B47" s="167">
        <f t="shared" si="25"/>
        <v>90</v>
      </c>
      <c r="C47" s="168">
        <v>55</v>
      </c>
      <c r="D47" s="187">
        <v>35</v>
      </c>
      <c r="E47" s="222">
        <f t="shared" si="26"/>
        <v>90</v>
      </c>
      <c r="F47" s="200">
        <v>58</v>
      </c>
      <c r="G47" s="223">
        <v>32</v>
      </c>
      <c r="H47" s="167">
        <f t="shared" si="27"/>
        <v>100</v>
      </c>
      <c r="I47" s="200">
        <v>60</v>
      </c>
      <c r="J47" s="200">
        <v>40</v>
      </c>
      <c r="K47" s="222">
        <f t="shared" si="28"/>
        <v>111</v>
      </c>
      <c r="L47" s="237">
        <v>63</v>
      </c>
      <c r="M47" s="237">
        <v>48</v>
      </c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</row>
    <row r="48" spans="1:29" ht="15.75" customHeight="1">
      <c r="A48" s="166" t="s">
        <v>290</v>
      </c>
      <c r="B48" s="167">
        <f t="shared" si="25"/>
        <v>306</v>
      </c>
      <c r="C48" s="168">
        <v>128</v>
      </c>
      <c r="D48" s="187">
        <v>178</v>
      </c>
      <c r="E48" s="222">
        <f t="shared" si="26"/>
        <v>330</v>
      </c>
      <c r="F48" s="200">
        <v>142</v>
      </c>
      <c r="G48" s="223">
        <v>188</v>
      </c>
      <c r="H48" s="167">
        <f t="shared" si="27"/>
        <v>279</v>
      </c>
      <c r="I48" s="200">
        <v>117</v>
      </c>
      <c r="J48" s="200">
        <v>162</v>
      </c>
      <c r="K48" s="222">
        <f t="shared" si="28"/>
        <v>322</v>
      </c>
      <c r="L48" s="237">
        <v>125</v>
      </c>
      <c r="M48" s="237">
        <v>197</v>
      </c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</row>
    <row r="49" spans="1:29" ht="15.75" customHeight="1">
      <c r="A49" s="166" t="s">
        <v>291</v>
      </c>
      <c r="B49" s="167">
        <f t="shared" si="25"/>
        <v>48</v>
      </c>
      <c r="C49" s="168">
        <v>16</v>
      </c>
      <c r="D49" s="187">
        <v>32</v>
      </c>
      <c r="E49" s="222">
        <f t="shared" si="26"/>
        <v>52</v>
      </c>
      <c r="F49" s="200">
        <v>18</v>
      </c>
      <c r="G49" s="223">
        <v>34</v>
      </c>
      <c r="H49" s="167">
        <f t="shared" si="27"/>
        <v>52</v>
      </c>
      <c r="I49" s="200">
        <v>17</v>
      </c>
      <c r="J49" s="200">
        <v>35</v>
      </c>
      <c r="K49" s="222">
        <f t="shared" si="28"/>
        <v>54</v>
      </c>
      <c r="L49" s="237">
        <v>18</v>
      </c>
      <c r="M49" s="237">
        <v>36</v>
      </c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</row>
    <row r="50" spans="1:29" ht="15.75" customHeight="1">
      <c r="A50" s="166" t="s">
        <v>292</v>
      </c>
      <c r="B50" s="167">
        <f t="shared" si="25"/>
        <v>41</v>
      </c>
      <c r="C50" s="168">
        <v>21</v>
      </c>
      <c r="D50" s="187">
        <v>20</v>
      </c>
      <c r="E50" s="222">
        <f t="shared" si="26"/>
        <v>43</v>
      </c>
      <c r="F50" s="200">
        <v>21</v>
      </c>
      <c r="G50" s="223">
        <v>22</v>
      </c>
      <c r="H50" s="167">
        <f t="shared" si="27"/>
        <v>106</v>
      </c>
      <c r="I50" s="200">
        <v>48</v>
      </c>
      <c r="J50" s="200">
        <v>58</v>
      </c>
      <c r="K50" s="222">
        <f t="shared" si="28"/>
        <v>112</v>
      </c>
      <c r="L50" s="237">
        <v>46</v>
      </c>
      <c r="M50" s="237">
        <v>66</v>
      </c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</row>
    <row r="51" spans="1:29" ht="15.75" customHeight="1">
      <c r="A51" s="166" t="s">
        <v>293</v>
      </c>
      <c r="B51" s="167">
        <f t="shared" si="25"/>
        <v>45</v>
      </c>
      <c r="C51" s="168">
        <v>25</v>
      </c>
      <c r="D51" s="187">
        <v>20</v>
      </c>
      <c r="E51" s="222">
        <f t="shared" si="26"/>
        <v>46</v>
      </c>
      <c r="F51" s="200">
        <v>24</v>
      </c>
      <c r="G51" s="223">
        <v>22</v>
      </c>
      <c r="H51" s="167">
        <f t="shared" si="27"/>
        <v>50</v>
      </c>
      <c r="I51" s="200">
        <v>25</v>
      </c>
      <c r="J51" s="200">
        <v>25</v>
      </c>
      <c r="K51" s="222">
        <f t="shared" si="28"/>
        <v>61</v>
      </c>
      <c r="L51" s="237">
        <v>30</v>
      </c>
      <c r="M51" s="237">
        <v>31</v>
      </c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</row>
    <row r="52" spans="1:29" ht="15.75" customHeight="1">
      <c r="A52" s="166" t="s">
        <v>294</v>
      </c>
      <c r="B52" s="167">
        <f t="shared" si="25"/>
        <v>50</v>
      </c>
      <c r="C52" s="168">
        <v>26</v>
      </c>
      <c r="D52" s="187">
        <v>24</v>
      </c>
      <c r="E52" s="222">
        <f t="shared" si="26"/>
        <v>57</v>
      </c>
      <c r="F52" s="200">
        <v>30</v>
      </c>
      <c r="G52" s="223">
        <v>27</v>
      </c>
      <c r="H52" s="167">
        <f t="shared" si="27"/>
        <v>60</v>
      </c>
      <c r="I52" s="200">
        <v>29</v>
      </c>
      <c r="J52" s="200">
        <v>31</v>
      </c>
      <c r="K52" s="222">
        <f t="shared" si="28"/>
        <v>63</v>
      </c>
      <c r="L52" s="237">
        <v>28</v>
      </c>
      <c r="M52" s="237">
        <v>35</v>
      </c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</row>
    <row r="53" spans="1:29" ht="15.75" customHeight="1">
      <c r="A53" s="166" t="s">
        <v>306</v>
      </c>
      <c r="B53" s="167">
        <f t="shared" si="25"/>
        <v>0</v>
      </c>
      <c r="C53" s="168">
        <v>0</v>
      </c>
      <c r="D53" s="187">
        <v>0</v>
      </c>
      <c r="E53" s="222">
        <f t="shared" si="26"/>
        <v>0</v>
      </c>
      <c r="F53" s="200">
        <v>0</v>
      </c>
      <c r="G53" s="223">
        <v>0</v>
      </c>
      <c r="H53" s="167">
        <f t="shared" si="27"/>
        <v>0</v>
      </c>
      <c r="I53" s="200">
        <v>0</v>
      </c>
      <c r="J53" s="200">
        <v>0</v>
      </c>
      <c r="K53" s="222">
        <f t="shared" si="28"/>
        <v>0</v>
      </c>
      <c r="L53" s="237">
        <v>0</v>
      </c>
      <c r="M53" s="237">
        <v>0</v>
      </c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</row>
    <row r="54" spans="1:29" ht="15.75" customHeight="1">
      <c r="A54" s="166" t="s">
        <v>295</v>
      </c>
      <c r="B54" s="167">
        <f t="shared" si="25"/>
        <v>46</v>
      </c>
      <c r="C54" s="168">
        <v>20</v>
      </c>
      <c r="D54" s="187">
        <v>26</v>
      </c>
      <c r="E54" s="222">
        <f t="shared" si="26"/>
        <v>50</v>
      </c>
      <c r="F54" s="200">
        <v>23</v>
      </c>
      <c r="G54" s="223">
        <v>27</v>
      </c>
      <c r="H54" s="167">
        <f t="shared" si="27"/>
        <v>51</v>
      </c>
      <c r="I54" s="200">
        <v>20</v>
      </c>
      <c r="J54" s="200">
        <v>31</v>
      </c>
      <c r="K54" s="222">
        <f t="shared" si="28"/>
        <v>66</v>
      </c>
      <c r="L54" s="237">
        <v>24</v>
      </c>
      <c r="M54" s="237">
        <v>42</v>
      </c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</row>
    <row r="55" spans="1:29" ht="15.75" customHeight="1">
      <c r="A55" s="166" t="s">
        <v>296</v>
      </c>
      <c r="B55" s="167">
        <f t="shared" si="25"/>
        <v>136</v>
      </c>
      <c r="C55" s="168">
        <v>63</v>
      </c>
      <c r="D55" s="187">
        <v>73</v>
      </c>
      <c r="E55" s="222">
        <f t="shared" si="26"/>
        <v>141</v>
      </c>
      <c r="F55" s="200">
        <v>60</v>
      </c>
      <c r="G55" s="223">
        <v>81</v>
      </c>
      <c r="H55" s="167">
        <f t="shared" si="27"/>
        <v>143</v>
      </c>
      <c r="I55" s="200">
        <v>62</v>
      </c>
      <c r="J55" s="200">
        <v>81</v>
      </c>
      <c r="K55" s="222">
        <f t="shared" si="28"/>
        <v>158</v>
      </c>
      <c r="L55" s="237">
        <v>73</v>
      </c>
      <c r="M55" s="237">
        <v>85</v>
      </c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</row>
    <row r="56" spans="1:29" ht="15.75" customHeight="1">
      <c r="A56" s="166" t="s">
        <v>297</v>
      </c>
      <c r="B56" s="167">
        <f t="shared" si="25"/>
        <v>49</v>
      </c>
      <c r="C56" s="168">
        <v>34</v>
      </c>
      <c r="D56" s="187">
        <v>15</v>
      </c>
      <c r="E56" s="222">
        <f t="shared" si="26"/>
        <v>49</v>
      </c>
      <c r="F56" s="200">
        <v>33</v>
      </c>
      <c r="G56" s="223">
        <v>16</v>
      </c>
      <c r="H56" s="167">
        <f t="shared" si="27"/>
        <v>51</v>
      </c>
      <c r="I56" s="200">
        <v>34</v>
      </c>
      <c r="J56" s="200">
        <v>17</v>
      </c>
      <c r="K56" s="222">
        <f t="shared" si="28"/>
        <v>57</v>
      </c>
      <c r="L56" s="237">
        <v>36</v>
      </c>
      <c r="M56" s="237">
        <v>21</v>
      </c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</row>
    <row r="57" spans="1:29" ht="15.75" customHeight="1">
      <c r="A57" s="166" t="s">
        <v>298</v>
      </c>
      <c r="B57" s="167">
        <f t="shared" si="25"/>
        <v>24</v>
      </c>
      <c r="C57" s="168">
        <v>21</v>
      </c>
      <c r="D57" s="187">
        <v>3</v>
      </c>
      <c r="E57" s="222">
        <f t="shared" si="26"/>
        <v>26</v>
      </c>
      <c r="F57" s="200">
        <v>23</v>
      </c>
      <c r="G57" s="223">
        <v>3</v>
      </c>
      <c r="H57" s="167">
        <f t="shared" si="27"/>
        <v>29</v>
      </c>
      <c r="I57" s="200">
        <v>25</v>
      </c>
      <c r="J57" s="200">
        <v>4</v>
      </c>
      <c r="K57" s="222">
        <f t="shared" si="28"/>
        <v>40</v>
      </c>
      <c r="L57" s="237">
        <v>27</v>
      </c>
      <c r="M57" s="237">
        <v>13</v>
      </c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</row>
    <row r="58" spans="1:29" ht="15.75" customHeight="1">
      <c r="A58" s="166" t="s">
        <v>439</v>
      </c>
      <c r="B58" s="167">
        <f t="shared" si="25"/>
        <v>70</v>
      </c>
      <c r="C58" s="168">
        <v>43</v>
      </c>
      <c r="D58" s="187">
        <v>27</v>
      </c>
      <c r="E58" s="222">
        <f t="shared" si="26"/>
        <v>71</v>
      </c>
      <c r="F58" s="200">
        <v>44</v>
      </c>
      <c r="G58" s="223">
        <v>27</v>
      </c>
      <c r="H58" s="167">
        <f t="shared" si="27"/>
        <v>77</v>
      </c>
      <c r="I58" s="200">
        <v>43</v>
      </c>
      <c r="J58" s="200">
        <v>34</v>
      </c>
      <c r="K58" s="222">
        <f t="shared" si="28"/>
        <v>79</v>
      </c>
      <c r="L58" s="237">
        <v>42</v>
      </c>
      <c r="M58" s="237">
        <v>37</v>
      </c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</row>
    <row r="59" spans="1:29" ht="15.75" customHeight="1">
      <c r="A59" s="162" t="s">
        <v>414</v>
      </c>
      <c r="B59" s="164">
        <f t="shared" si="25"/>
        <v>832</v>
      </c>
      <c r="C59" s="164">
        <f t="shared" ref="C59:D59" si="33">SUM(C60:C72)</f>
        <v>330</v>
      </c>
      <c r="D59" s="188">
        <f t="shared" si="33"/>
        <v>502</v>
      </c>
      <c r="E59" s="219">
        <f t="shared" si="26"/>
        <v>876</v>
      </c>
      <c r="F59" s="164">
        <f t="shared" ref="F59:G59" si="34">SUM(F60:F72)</f>
        <v>351</v>
      </c>
      <c r="G59" s="188">
        <f t="shared" si="34"/>
        <v>525</v>
      </c>
      <c r="H59" s="164">
        <f t="shared" si="27"/>
        <v>948</v>
      </c>
      <c r="I59" s="164">
        <f t="shared" ref="I59:J59" si="35">SUM(I60:I72)</f>
        <v>357</v>
      </c>
      <c r="J59" s="164">
        <f t="shared" si="35"/>
        <v>591</v>
      </c>
      <c r="K59" s="219">
        <f t="shared" si="28"/>
        <v>1105</v>
      </c>
      <c r="L59" s="164">
        <f t="shared" ref="L59:M59" si="36">SUM(L60:L72)</f>
        <v>412</v>
      </c>
      <c r="M59" s="164">
        <f t="shared" si="36"/>
        <v>693</v>
      </c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</row>
    <row r="60" spans="1:29" ht="15.75" customHeight="1">
      <c r="A60" s="166" t="s">
        <v>299</v>
      </c>
      <c r="B60" s="167">
        <f t="shared" si="25"/>
        <v>26</v>
      </c>
      <c r="C60" s="168">
        <v>8</v>
      </c>
      <c r="D60" s="187">
        <v>18</v>
      </c>
      <c r="E60" s="222">
        <f t="shared" si="26"/>
        <v>25</v>
      </c>
      <c r="F60" s="200">
        <v>8</v>
      </c>
      <c r="G60" s="223">
        <v>17</v>
      </c>
      <c r="H60" s="167">
        <f t="shared" si="27"/>
        <v>30</v>
      </c>
      <c r="I60" s="200">
        <v>9</v>
      </c>
      <c r="J60" s="200">
        <v>21</v>
      </c>
      <c r="K60" s="222">
        <f t="shared" si="28"/>
        <v>33</v>
      </c>
      <c r="L60" s="237">
        <v>7</v>
      </c>
      <c r="M60" s="237">
        <v>26</v>
      </c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</row>
    <row r="61" spans="1:29" ht="15.75" customHeight="1">
      <c r="A61" s="166" t="s">
        <v>440</v>
      </c>
      <c r="B61" s="167">
        <f t="shared" si="25"/>
        <v>44</v>
      </c>
      <c r="C61" s="168">
        <v>23</v>
      </c>
      <c r="D61" s="187">
        <v>21</v>
      </c>
      <c r="E61" s="222">
        <f t="shared" si="26"/>
        <v>56</v>
      </c>
      <c r="F61" s="200">
        <v>29</v>
      </c>
      <c r="G61" s="223">
        <v>27</v>
      </c>
      <c r="H61" s="167">
        <f t="shared" si="27"/>
        <v>58</v>
      </c>
      <c r="I61" s="200">
        <v>31</v>
      </c>
      <c r="J61" s="200">
        <v>27</v>
      </c>
      <c r="K61" s="222">
        <f t="shared" si="28"/>
        <v>57</v>
      </c>
      <c r="L61" s="237">
        <v>26</v>
      </c>
      <c r="M61" s="237">
        <v>31</v>
      </c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</row>
    <row r="62" spans="1:29" ht="15.75" customHeight="1">
      <c r="A62" s="166" t="s">
        <v>300</v>
      </c>
      <c r="B62" s="167">
        <f t="shared" si="25"/>
        <v>93</v>
      </c>
      <c r="C62" s="168">
        <v>23</v>
      </c>
      <c r="D62" s="187">
        <v>70</v>
      </c>
      <c r="E62" s="222">
        <f t="shared" si="26"/>
        <v>109</v>
      </c>
      <c r="F62" s="200">
        <v>33</v>
      </c>
      <c r="G62" s="223">
        <v>76</v>
      </c>
      <c r="H62" s="167">
        <f t="shared" si="27"/>
        <v>120</v>
      </c>
      <c r="I62" s="200">
        <v>35</v>
      </c>
      <c r="J62" s="200">
        <v>85</v>
      </c>
      <c r="K62" s="222">
        <f t="shared" si="28"/>
        <v>121</v>
      </c>
      <c r="L62" s="237">
        <v>34</v>
      </c>
      <c r="M62" s="237">
        <v>87</v>
      </c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</row>
    <row r="63" spans="1:29" ht="15.75" customHeight="1">
      <c r="A63" s="166" t="s">
        <v>441</v>
      </c>
      <c r="B63" s="167">
        <f t="shared" si="25"/>
        <v>98</v>
      </c>
      <c r="C63" s="168">
        <v>43</v>
      </c>
      <c r="D63" s="187">
        <v>55</v>
      </c>
      <c r="E63" s="222">
        <f t="shared" si="26"/>
        <v>96</v>
      </c>
      <c r="F63" s="200">
        <v>40</v>
      </c>
      <c r="G63" s="223">
        <v>56</v>
      </c>
      <c r="H63" s="167">
        <f t="shared" si="27"/>
        <v>104</v>
      </c>
      <c r="I63" s="200">
        <v>39</v>
      </c>
      <c r="J63" s="200">
        <v>65</v>
      </c>
      <c r="K63" s="222">
        <f t="shared" si="28"/>
        <v>126</v>
      </c>
      <c r="L63" s="237">
        <v>48</v>
      </c>
      <c r="M63" s="237">
        <v>78</v>
      </c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</row>
    <row r="64" spans="1:29" ht="15.75" customHeight="1">
      <c r="A64" s="166" t="s">
        <v>301</v>
      </c>
      <c r="B64" s="167">
        <f t="shared" si="25"/>
        <v>53</v>
      </c>
      <c r="C64" s="168">
        <v>20</v>
      </c>
      <c r="D64" s="187">
        <v>33</v>
      </c>
      <c r="E64" s="222">
        <f t="shared" si="26"/>
        <v>56</v>
      </c>
      <c r="F64" s="200">
        <v>20</v>
      </c>
      <c r="G64" s="223">
        <v>36</v>
      </c>
      <c r="H64" s="167">
        <f t="shared" si="27"/>
        <v>62</v>
      </c>
      <c r="I64" s="200">
        <v>20</v>
      </c>
      <c r="J64" s="200">
        <v>42</v>
      </c>
      <c r="K64" s="222">
        <f t="shared" si="28"/>
        <v>65</v>
      </c>
      <c r="L64" s="237">
        <v>21</v>
      </c>
      <c r="M64" s="237">
        <v>44</v>
      </c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</row>
    <row r="65" spans="1:29" ht="15.75" customHeight="1">
      <c r="A65" s="166" t="s">
        <v>302</v>
      </c>
      <c r="B65" s="167">
        <f t="shared" si="25"/>
        <v>63</v>
      </c>
      <c r="C65" s="168">
        <v>28</v>
      </c>
      <c r="D65" s="187">
        <v>35</v>
      </c>
      <c r="E65" s="222">
        <f t="shared" si="26"/>
        <v>63</v>
      </c>
      <c r="F65" s="200">
        <v>29</v>
      </c>
      <c r="G65" s="223">
        <v>34</v>
      </c>
      <c r="H65" s="167">
        <f t="shared" si="27"/>
        <v>61</v>
      </c>
      <c r="I65" s="200">
        <v>25</v>
      </c>
      <c r="J65" s="200">
        <v>36</v>
      </c>
      <c r="K65" s="222">
        <f t="shared" si="28"/>
        <v>77</v>
      </c>
      <c r="L65" s="237">
        <v>35</v>
      </c>
      <c r="M65" s="237">
        <v>42</v>
      </c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</row>
    <row r="66" spans="1:29" ht="15.75" customHeight="1">
      <c r="A66" s="166" t="s">
        <v>303</v>
      </c>
      <c r="B66" s="167">
        <f t="shared" si="25"/>
        <v>43</v>
      </c>
      <c r="C66" s="168">
        <v>22</v>
      </c>
      <c r="D66" s="187">
        <v>21</v>
      </c>
      <c r="E66" s="222">
        <f t="shared" si="26"/>
        <v>45</v>
      </c>
      <c r="F66" s="200">
        <v>22</v>
      </c>
      <c r="G66" s="223">
        <v>23</v>
      </c>
      <c r="H66" s="167">
        <f t="shared" si="27"/>
        <v>47</v>
      </c>
      <c r="I66" s="200">
        <v>21</v>
      </c>
      <c r="J66" s="200">
        <v>26</v>
      </c>
      <c r="K66" s="222">
        <f t="shared" si="28"/>
        <v>57</v>
      </c>
      <c r="L66" s="237">
        <v>23</v>
      </c>
      <c r="M66" s="237">
        <v>34</v>
      </c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</row>
    <row r="67" spans="1:29" ht="15.75" customHeight="1">
      <c r="A67" s="166" t="s">
        <v>304</v>
      </c>
      <c r="B67" s="167">
        <f t="shared" si="25"/>
        <v>40</v>
      </c>
      <c r="C67" s="168">
        <v>22</v>
      </c>
      <c r="D67" s="187">
        <v>18</v>
      </c>
      <c r="E67" s="222">
        <f t="shared" si="26"/>
        <v>44</v>
      </c>
      <c r="F67" s="200">
        <v>22</v>
      </c>
      <c r="G67" s="223">
        <v>22</v>
      </c>
      <c r="H67" s="167">
        <f t="shared" si="27"/>
        <v>49</v>
      </c>
      <c r="I67" s="200">
        <v>23</v>
      </c>
      <c r="J67" s="200">
        <v>26</v>
      </c>
      <c r="K67" s="222">
        <f t="shared" si="28"/>
        <v>78</v>
      </c>
      <c r="L67" s="237">
        <v>32</v>
      </c>
      <c r="M67" s="237">
        <v>46</v>
      </c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</row>
    <row r="68" spans="1:29" ht="15.75" customHeight="1">
      <c r="A68" s="166" t="s">
        <v>305</v>
      </c>
      <c r="B68" s="167">
        <f t="shared" si="25"/>
        <v>49</v>
      </c>
      <c r="C68" s="168">
        <v>19</v>
      </c>
      <c r="D68" s="187">
        <v>30</v>
      </c>
      <c r="E68" s="222">
        <f t="shared" si="26"/>
        <v>50</v>
      </c>
      <c r="F68" s="200">
        <v>19</v>
      </c>
      <c r="G68" s="223">
        <v>31</v>
      </c>
      <c r="H68" s="167">
        <f t="shared" si="27"/>
        <v>56</v>
      </c>
      <c r="I68" s="200">
        <v>20</v>
      </c>
      <c r="J68" s="200">
        <v>36</v>
      </c>
      <c r="K68" s="222">
        <f t="shared" si="28"/>
        <v>64</v>
      </c>
      <c r="L68" s="237">
        <v>21</v>
      </c>
      <c r="M68" s="237">
        <v>43</v>
      </c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</row>
    <row r="69" spans="1:29" ht="15.75" customHeight="1">
      <c r="A69" s="166" t="s">
        <v>306</v>
      </c>
      <c r="B69" s="167">
        <f t="shared" si="25"/>
        <v>26</v>
      </c>
      <c r="C69" s="168">
        <v>16</v>
      </c>
      <c r="D69" s="187">
        <v>10</v>
      </c>
      <c r="E69" s="222">
        <f t="shared" si="26"/>
        <v>33</v>
      </c>
      <c r="F69" s="200">
        <v>20</v>
      </c>
      <c r="G69" s="223">
        <v>13</v>
      </c>
      <c r="H69" s="167">
        <f t="shared" si="27"/>
        <v>34</v>
      </c>
      <c r="I69" s="200">
        <v>18</v>
      </c>
      <c r="J69" s="200">
        <v>16</v>
      </c>
      <c r="K69" s="222">
        <f t="shared" si="28"/>
        <v>41</v>
      </c>
      <c r="L69" s="237">
        <v>21</v>
      </c>
      <c r="M69" s="237">
        <v>20</v>
      </c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</row>
    <row r="70" spans="1:29" ht="15.75" customHeight="1">
      <c r="A70" s="166" t="s">
        <v>307</v>
      </c>
      <c r="B70" s="167">
        <f t="shared" si="25"/>
        <v>203</v>
      </c>
      <c r="C70" s="168">
        <v>72</v>
      </c>
      <c r="D70" s="187">
        <v>131</v>
      </c>
      <c r="E70" s="222">
        <f t="shared" si="26"/>
        <v>202</v>
      </c>
      <c r="F70" s="200">
        <v>73</v>
      </c>
      <c r="G70" s="223">
        <v>129</v>
      </c>
      <c r="H70" s="167">
        <f t="shared" si="27"/>
        <v>220</v>
      </c>
      <c r="I70" s="200">
        <v>77</v>
      </c>
      <c r="J70" s="200">
        <v>143</v>
      </c>
      <c r="K70" s="222">
        <f t="shared" si="28"/>
        <v>256</v>
      </c>
      <c r="L70" s="237">
        <v>94</v>
      </c>
      <c r="M70" s="237">
        <v>162</v>
      </c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</row>
    <row r="71" spans="1:29" ht="15.75" customHeight="1">
      <c r="A71" s="166" t="s">
        <v>308</v>
      </c>
      <c r="B71" s="167">
        <f t="shared" si="25"/>
        <v>54</v>
      </c>
      <c r="C71" s="168">
        <v>17</v>
      </c>
      <c r="D71" s="187">
        <v>37</v>
      </c>
      <c r="E71" s="222">
        <f t="shared" si="26"/>
        <v>54</v>
      </c>
      <c r="F71" s="200">
        <v>15</v>
      </c>
      <c r="G71" s="223">
        <v>39</v>
      </c>
      <c r="H71" s="167">
        <f t="shared" si="27"/>
        <v>55</v>
      </c>
      <c r="I71" s="200">
        <v>14</v>
      </c>
      <c r="J71" s="200">
        <v>41</v>
      </c>
      <c r="K71" s="222">
        <f t="shared" si="28"/>
        <v>71</v>
      </c>
      <c r="L71" s="237">
        <v>21</v>
      </c>
      <c r="M71" s="237">
        <v>50</v>
      </c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</row>
    <row r="72" spans="1:29" ht="15.75" customHeight="1">
      <c r="A72" s="166" t="s">
        <v>309</v>
      </c>
      <c r="B72" s="167">
        <f t="shared" si="25"/>
        <v>40</v>
      </c>
      <c r="C72" s="168">
        <v>17</v>
      </c>
      <c r="D72" s="187">
        <v>23</v>
      </c>
      <c r="E72" s="222">
        <f t="shared" si="26"/>
        <v>43</v>
      </c>
      <c r="F72" s="200">
        <v>21</v>
      </c>
      <c r="G72" s="223">
        <v>22</v>
      </c>
      <c r="H72" s="167">
        <f t="shared" si="27"/>
        <v>52</v>
      </c>
      <c r="I72" s="200">
        <v>25</v>
      </c>
      <c r="J72" s="200">
        <v>27</v>
      </c>
      <c r="K72" s="222">
        <f t="shared" si="28"/>
        <v>59</v>
      </c>
      <c r="L72" s="237">
        <v>29</v>
      </c>
      <c r="M72" s="237">
        <v>30</v>
      </c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</row>
    <row r="73" spans="1:29" ht="15.75" customHeight="1">
      <c r="A73" s="162" t="s">
        <v>415</v>
      </c>
      <c r="B73" s="164">
        <f t="shared" si="25"/>
        <v>1309</v>
      </c>
      <c r="C73" s="164">
        <f t="shared" ref="C73:D73" si="37">SUM(C74:C88)</f>
        <v>550</v>
      </c>
      <c r="D73" s="188">
        <f t="shared" si="37"/>
        <v>759</v>
      </c>
      <c r="E73" s="219">
        <f t="shared" si="26"/>
        <v>1298</v>
      </c>
      <c r="F73" s="164">
        <f t="shared" ref="F73:G73" si="38">SUM(F74:F88)</f>
        <v>538</v>
      </c>
      <c r="G73" s="188">
        <f t="shared" si="38"/>
        <v>760</v>
      </c>
      <c r="H73" s="164">
        <f t="shared" si="27"/>
        <v>1318</v>
      </c>
      <c r="I73" s="164">
        <f t="shared" ref="I73:J73" si="39">SUM(I74:I88)</f>
        <v>522</v>
      </c>
      <c r="J73" s="164">
        <f t="shared" si="39"/>
        <v>796</v>
      </c>
      <c r="K73" s="219">
        <f t="shared" si="28"/>
        <v>1477</v>
      </c>
      <c r="L73" s="164">
        <f t="shared" ref="L73:M73" si="40">SUM(L74:L88)</f>
        <v>569</v>
      </c>
      <c r="M73" s="164">
        <f t="shared" si="40"/>
        <v>908</v>
      </c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</row>
    <row r="74" spans="1:29" ht="15.75" customHeight="1">
      <c r="A74" s="166" t="s">
        <v>310</v>
      </c>
      <c r="B74" s="167">
        <f t="shared" si="25"/>
        <v>111</v>
      </c>
      <c r="C74" s="168">
        <v>39</v>
      </c>
      <c r="D74" s="187">
        <v>72</v>
      </c>
      <c r="E74" s="222">
        <f t="shared" si="26"/>
        <v>106</v>
      </c>
      <c r="F74" s="200">
        <v>33</v>
      </c>
      <c r="G74" s="223">
        <v>73</v>
      </c>
      <c r="H74" s="167">
        <f t="shared" si="27"/>
        <v>110</v>
      </c>
      <c r="I74" s="200">
        <v>34</v>
      </c>
      <c r="J74" s="200">
        <v>76</v>
      </c>
      <c r="K74" s="222">
        <f t="shared" si="28"/>
        <v>124</v>
      </c>
      <c r="L74" s="237">
        <v>40</v>
      </c>
      <c r="M74" s="237">
        <v>84</v>
      </c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</row>
    <row r="75" spans="1:29" ht="15.75" customHeight="1">
      <c r="A75" s="166" t="s">
        <v>311</v>
      </c>
      <c r="B75" s="167">
        <f t="shared" si="25"/>
        <v>33</v>
      </c>
      <c r="C75" s="168">
        <v>18</v>
      </c>
      <c r="D75" s="187">
        <v>15</v>
      </c>
      <c r="E75" s="222">
        <f t="shared" si="26"/>
        <v>42</v>
      </c>
      <c r="F75" s="200">
        <v>23</v>
      </c>
      <c r="G75" s="223">
        <v>19</v>
      </c>
      <c r="H75" s="167">
        <f t="shared" si="27"/>
        <v>42</v>
      </c>
      <c r="I75" s="200">
        <v>23</v>
      </c>
      <c r="J75" s="200">
        <v>19</v>
      </c>
      <c r="K75" s="222">
        <f t="shared" si="28"/>
        <v>47</v>
      </c>
      <c r="L75" s="237">
        <v>24</v>
      </c>
      <c r="M75" s="237">
        <v>23</v>
      </c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</row>
    <row r="76" spans="1:29" ht="15.75" customHeight="1">
      <c r="A76" s="166" t="s">
        <v>312</v>
      </c>
      <c r="B76" s="167">
        <f t="shared" si="25"/>
        <v>99</v>
      </c>
      <c r="C76" s="168">
        <v>35</v>
      </c>
      <c r="D76" s="187">
        <v>64</v>
      </c>
      <c r="E76" s="222">
        <f t="shared" si="26"/>
        <v>90</v>
      </c>
      <c r="F76" s="200">
        <v>32</v>
      </c>
      <c r="G76" s="223">
        <v>58</v>
      </c>
      <c r="H76" s="167">
        <f t="shared" si="27"/>
        <v>124</v>
      </c>
      <c r="I76" s="200">
        <v>46</v>
      </c>
      <c r="J76" s="200">
        <v>78</v>
      </c>
      <c r="K76" s="222">
        <f t="shared" si="28"/>
        <v>147</v>
      </c>
      <c r="L76" s="237">
        <v>51</v>
      </c>
      <c r="M76" s="237">
        <v>96</v>
      </c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</row>
    <row r="77" spans="1:29" ht="15.75" customHeight="1">
      <c r="A77" s="166" t="s">
        <v>313</v>
      </c>
      <c r="B77" s="167">
        <f t="shared" si="25"/>
        <v>43</v>
      </c>
      <c r="C77" s="168">
        <v>29</v>
      </c>
      <c r="D77" s="187">
        <v>14</v>
      </c>
      <c r="E77" s="222">
        <f t="shared" si="26"/>
        <v>44</v>
      </c>
      <c r="F77" s="200">
        <v>29</v>
      </c>
      <c r="G77" s="223">
        <v>15</v>
      </c>
      <c r="H77" s="167">
        <f t="shared" si="27"/>
        <v>46</v>
      </c>
      <c r="I77" s="200">
        <v>30</v>
      </c>
      <c r="J77" s="200">
        <v>16</v>
      </c>
      <c r="K77" s="222">
        <f t="shared" si="28"/>
        <v>60</v>
      </c>
      <c r="L77" s="237">
        <v>36</v>
      </c>
      <c r="M77" s="237">
        <v>24</v>
      </c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</row>
    <row r="78" spans="1:29" ht="15.75" customHeight="1">
      <c r="A78" s="166" t="s">
        <v>314</v>
      </c>
      <c r="B78" s="167">
        <f t="shared" si="25"/>
        <v>101</v>
      </c>
      <c r="C78" s="168">
        <v>48</v>
      </c>
      <c r="D78" s="187">
        <v>53</v>
      </c>
      <c r="E78" s="222">
        <f t="shared" si="26"/>
        <v>101</v>
      </c>
      <c r="F78" s="200">
        <v>48</v>
      </c>
      <c r="G78" s="223">
        <v>53</v>
      </c>
      <c r="H78" s="167">
        <f t="shared" si="27"/>
        <v>104</v>
      </c>
      <c r="I78" s="200">
        <v>50</v>
      </c>
      <c r="J78" s="200">
        <v>54</v>
      </c>
      <c r="K78" s="222">
        <f t="shared" si="28"/>
        <v>112</v>
      </c>
      <c r="L78" s="237">
        <v>49</v>
      </c>
      <c r="M78" s="237">
        <v>63</v>
      </c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</row>
    <row r="79" spans="1:29" ht="15.75" customHeight="1">
      <c r="A79" s="166" t="s">
        <v>442</v>
      </c>
      <c r="B79" s="167">
        <f t="shared" si="25"/>
        <v>85</v>
      </c>
      <c r="C79" s="168">
        <v>24</v>
      </c>
      <c r="D79" s="187">
        <v>61</v>
      </c>
      <c r="E79" s="222">
        <f t="shared" si="26"/>
        <v>84</v>
      </c>
      <c r="F79" s="200">
        <v>24</v>
      </c>
      <c r="G79" s="223">
        <v>60</v>
      </c>
      <c r="H79" s="167">
        <f t="shared" si="27"/>
        <v>97</v>
      </c>
      <c r="I79" s="200">
        <v>26</v>
      </c>
      <c r="J79" s="200">
        <v>71</v>
      </c>
      <c r="K79" s="222">
        <f t="shared" si="28"/>
        <v>102</v>
      </c>
      <c r="L79" s="237">
        <v>26</v>
      </c>
      <c r="M79" s="237">
        <v>76</v>
      </c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</row>
    <row r="80" spans="1:29" ht="15.75" customHeight="1">
      <c r="A80" s="166" t="s">
        <v>315</v>
      </c>
      <c r="B80" s="167">
        <f t="shared" si="25"/>
        <v>58</v>
      </c>
      <c r="C80" s="168">
        <v>21</v>
      </c>
      <c r="D80" s="187">
        <v>37</v>
      </c>
      <c r="E80" s="222">
        <f t="shared" si="26"/>
        <v>59</v>
      </c>
      <c r="F80" s="200">
        <v>22</v>
      </c>
      <c r="G80" s="223">
        <v>37</v>
      </c>
      <c r="H80" s="167">
        <f t="shared" si="27"/>
        <v>54</v>
      </c>
      <c r="I80" s="200">
        <v>17</v>
      </c>
      <c r="J80" s="200">
        <v>37</v>
      </c>
      <c r="K80" s="222">
        <f t="shared" si="28"/>
        <v>55</v>
      </c>
      <c r="L80" s="237">
        <v>15</v>
      </c>
      <c r="M80" s="237">
        <v>40</v>
      </c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</row>
    <row r="81" spans="1:29" ht="15.75" customHeight="1">
      <c r="A81" s="166" t="s">
        <v>316</v>
      </c>
      <c r="B81" s="167">
        <f t="shared" si="25"/>
        <v>49</v>
      </c>
      <c r="C81" s="168">
        <v>25</v>
      </c>
      <c r="D81" s="187">
        <v>24</v>
      </c>
      <c r="E81" s="222">
        <f t="shared" si="26"/>
        <v>54</v>
      </c>
      <c r="F81" s="200">
        <v>28</v>
      </c>
      <c r="G81" s="223">
        <v>26</v>
      </c>
      <c r="H81" s="167">
        <f t="shared" si="27"/>
        <v>47</v>
      </c>
      <c r="I81" s="200">
        <v>26</v>
      </c>
      <c r="J81" s="200">
        <v>21</v>
      </c>
      <c r="K81" s="222">
        <f t="shared" si="28"/>
        <v>59</v>
      </c>
      <c r="L81" s="237">
        <v>31</v>
      </c>
      <c r="M81" s="237">
        <v>28</v>
      </c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</row>
    <row r="82" spans="1:29" ht="15.75" customHeight="1">
      <c r="A82" s="166" t="s">
        <v>317</v>
      </c>
      <c r="B82" s="167">
        <f t="shared" si="25"/>
        <v>62</v>
      </c>
      <c r="C82" s="168">
        <v>17</v>
      </c>
      <c r="D82" s="187">
        <v>45</v>
      </c>
      <c r="E82" s="222">
        <f t="shared" si="26"/>
        <v>65</v>
      </c>
      <c r="F82" s="200">
        <v>19</v>
      </c>
      <c r="G82" s="223">
        <v>46</v>
      </c>
      <c r="H82" s="167">
        <f t="shared" si="27"/>
        <v>62</v>
      </c>
      <c r="I82" s="200">
        <v>17</v>
      </c>
      <c r="J82" s="200">
        <v>45</v>
      </c>
      <c r="K82" s="222">
        <f t="shared" si="28"/>
        <v>70</v>
      </c>
      <c r="L82" s="237">
        <v>20</v>
      </c>
      <c r="M82" s="237">
        <v>50</v>
      </c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</row>
    <row r="83" spans="1:29" ht="15.75" customHeight="1">
      <c r="A83" s="166" t="s">
        <v>318</v>
      </c>
      <c r="B83" s="167">
        <f t="shared" si="25"/>
        <v>100</v>
      </c>
      <c r="C83" s="168">
        <v>33</v>
      </c>
      <c r="D83" s="187">
        <v>67</v>
      </c>
      <c r="E83" s="222">
        <f t="shared" si="26"/>
        <v>103</v>
      </c>
      <c r="F83" s="200">
        <v>33</v>
      </c>
      <c r="G83" s="223">
        <v>70</v>
      </c>
      <c r="H83" s="167">
        <f t="shared" si="27"/>
        <v>103</v>
      </c>
      <c r="I83" s="200">
        <v>31</v>
      </c>
      <c r="J83" s="200">
        <v>72</v>
      </c>
      <c r="K83" s="222">
        <f t="shared" si="28"/>
        <v>106</v>
      </c>
      <c r="L83" s="237">
        <v>32</v>
      </c>
      <c r="M83" s="237">
        <v>74</v>
      </c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</row>
    <row r="84" spans="1:29" ht="15.75" customHeight="1">
      <c r="A84" s="166" t="s">
        <v>319</v>
      </c>
      <c r="B84" s="167">
        <f t="shared" si="25"/>
        <v>49</v>
      </c>
      <c r="C84" s="168">
        <v>25</v>
      </c>
      <c r="D84" s="187">
        <v>24</v>
      </c>
      <c r="E84" s="222">
        <f t="shared" si="26"/>
        <v>54</v>
      </c>
      <c r="F84" s="200">
        <v>27</v>
      </c>
      <c r="G84" s="223">
        <v>27</v>
      </c>
      <c r="H84" s="167">
        <f t="shared" si="27"/>
        <v>133</v>
      </c>
      <c r="I84" s="200">
        <v>55</v>
      </c>
      <c r="J84" s="200">
        <v>78</v>
      </c>
      <c r="K84" s="222">
        <f t="shared" si="28"/>
        <v>137</v>
      </c>
      <c r="L84" s="237">
        <v>57</v>
      </c>
      <c r="M84" s="237">
        <v>80</v>
      </c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</row>
    <row r="85" spans="1:29" ht="15.75" customHeight="1">
      <c r="A85" s="166" t="s">
        <v>320</v>
      </c>
      <c r="B85" s="167">
        <f t="shared" si="25"/>
        <v>50</v>
      </c>
      <c r="C85" s="168">
        <v>22</v>
      </c>
      <c r="D85" s="187">
        <v>28</v>
      </c>
      <c r="E85" s="222">
        <f t="shared" si="26"/>
        <v>47</v>
      </c>
      <c r="F85" s="200">
        <v>19</v>
      </c>
      <c r="G85" s="223">
        <v>28</v>
      </c>
      <c r="H85" s="167">
        <f t="shared" si="27"/>
        <v>52</v>
      </c>
      <c r="I85" s="200">
        <v>17</v>
      </c>
      <c r="J85" s="200">
        <v>35</v>
      </c>
      <c r="K85" s="222">
        <f t="shared" si="28"/>
        <v>55</v>
      </c>
      <c r="L85" s="237">
        <v>17</v>
      </c>
      <c r="M85" s="237">
        <v>38</v>
      </c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</row>
    <row r="86" spans="1:29" ht="15.75" customHeight="1">
      <c r="A86" s="166" t="s">
        <v>321</v>
      </c>
      <c r="B86" s="167">
        <f t="shared" si="25"/>
        <v>56</v>
      </c>
      <c r="C86" s="168">
        <v>23</v>
      </c>
      <c r="D86" s="187">
        <v>33</v>
      </c>
      <c r="E86" s="222">
        <f t="shared" si="26"/>
        <v>59</v>
      </c>
      <c r="F86" s="200">
        <v>24</v>
      </c>
      <c r="G86" s="223">
        <v>35</v>
      </c>
      <c r="H86" s="167">
        <f t="shared" si="27"/>
        <v>55</v>
      </c>
      <c r="I86" s="200">
        <v>20</v>
      </c>
      <c r="J86" s="200">
        <v>35</v>
      </c>
      <c r="K86" s="222">
        <f t="shared" si="28"/>
        <v>61</v>
      </c>
      <c r="L86" s="237">
        <v>21</v>
      </c>
      <c r="M86" s="237">
        <v>40</v>
      </c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</row>
    <row r="87" spans="1:29" ht="15.75" customHeight="1">
      <c r="A87" s="166" t="s">
        <v>443</v>
      </c>
      <c r="B87" s="167">
        <f t="shared" si="25"/>
        <v>373</v>
      </c>
      <c r="C87" s="168">
        <v>166</v>
      </c>
      <c r="D87" s="187">
        <v>207</v>
      </c>
      <c r="E87" s="222">
        <f t="shared" si="26"/>
        <v>345</v>
      </c>
      <c r="F87" s="200">
        <v>151</v>
      </c>
      <c r="G87" s="223">
        <v>194</v>
      </c>
      <c r="H87" s="167">
        <f t="shared" si="27"/>
        <v>237</v>
      </c>
      <c r="I87" s="200">
        <v>101</v>
      </c>
      <c r="J87" s="200">
        <v>136</v>
      </c>
      <c r="K87" s="222">
        <f t="shared" si="28"/>
        <v>290</v>
      </c>
      <c r="L87" s="237">
        <v>121</v>
      </c>
      <c r="M87" s="237">
        <v>169</v>
      </c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</row>
    <row r="88" spans="1:29" ht="15.75" customHeight="1">
      <c r="A88" s="166" t="s">
        <v>322</v>
      </c>
      <c r="B88" s="167">
        <f t="shared" si="25"/>
        <v>40</v>
      </c>
      <c r="C88" s="168">
        <v>25</v>
      </c>
      <c r="D88" s="187">
        <v>15</v>
      </c>
      <c r="E88" s="222">
        <f t="shared" si="26"/>
        <v>45</v>
      </c>
      <c r="F88" s="200">
        <v>26</v>
      </c>
      <c r="G88" s="223">
        <v>19</v>
      </c>
      <c r="H88" s="167">
        <f t="shared" si="27"/>
        <v>52</v>
      </c>
      <c r="I88" s="200">
        <v>29</v>
      </c>
      <c r="J88" s="200">
        <v>23</v>
      </c>
      <c r="K88" s="222">
        <f t="shared" si="28"/>
        <v>52</v>
      </c>
      <c r="L88" s="237">
        <v>29</v>
      </c>
      <c r="M88" s="237">
        <v>23</v>
      </c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</row>
    <row r="89" spans="1:29" ht="15.75" customHeight="1">
      <c r="A89" s="162" t="s">
        <v>416</v>
      </c>
      <c r="B89" s="164">
        <f t="shared" si="25"/>
        <v>820</v>
      </c>
      <c r="C89" s="164">
        <f t="shared" ref="C89:D89" si="41">SUM(C90:C102)</f>
        <v>282</v>
      </c>
      <c r="D89" s="188">
        <f t="shared" si="41"/>
        <v>538</v>
      </c>
      <c r="E89" s="219">
        <f t="shared" si="26"/>
        <v>890</v>
      </c>
      <c r="F89" s="164">
        <f t="shared" ref="F89:G89" si="42">SUM(F90:F102)</f>
        <v>323</v>
      </c>
      <c r="G89" s="188">
        <f t="shared" si="42"/>
        <v>567</v>
      </c>
      <c r="H89" s="164">
        <f t="shared" si="27"/>
        <v>925</v>
      </c>
      <c r="I89" s="164">
        <f t="shared" ref="I89:J89" si="43">SUM(I90:I102)</f>
        <v>315</v>
      </c>
      <c r="J89" s="164">
        <f t="shared" si="43"/>
        <v>610</v>
      </c>
      <c r="K89" s="219">
        <f t="shared" si="28"/>
        <v>1036</v>
      </c>
      <c r="L89" s="164">
        <f t="shared" ref="L89:M89" si="44">SUM(L90:L102)</f>
        <v>339</v>
      </c>
      <c r="M89" s="164">
        <f t="shared" si="44"/>
        <v>697</v>
      </c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</row>
    <row r="90" spans="1:29" ht="15.75" customHeight="1">
      <c r="A90" s="166" t="s">
        <v>323</v>
      </c>
      <c r="B90" s="167">
        <f t="shared" si="25"/>
        <v>35</v>
      </c>
      <c r="C90" s="168">
        <v>12</v>
      </c>
      <c r="D90" s="187">
        <v>23</v>
      </c>
      <c r="E90" s="222">
        <f t="shared" si="26"/>
        <v>65</v>
      </c>
      <c r="F90" s="200">
        <v>17</v>
      </c>
      <c r="G90" s="223">
        <v>48</v>
      </c>
      <c r="H90" s="167">
        <f t="shared" si="27"/>
        <v>68</v>
      </c>
      <c r="I90" s="200">
        <v>13</v>
      </c>
      <c r="J90" s="200">
        <v>55</v>
      </c>
      <c r="K90" s="222">
        <f t="shared" si="28"/>
        <v>71</v>
      </c>
      <c r="L90" s="237">
        <v>12</v>
      </c>
      <c r="M90" s="237">
        <v>59</v>
      </c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</row>
    <row r="91" spans="1:29" ht="15.75" customHeight="1">
      <c r="A91" s="166" t="s">
        <v>444</v>
      </c>
      <c r="B91" s="167">
        <f t="shared" si="25"/>
        <v>36</v>
      </c>
      <c r="C91" s="168">
        <v>15</v>
      </c>
      <c r="D91" s="187">
        <v>21</v>
      </c>
      <c r="E91" s="222">
        <f t="shared" si="26"/>
        <v>39</v>
      </c>
      <c r="F91" s="200">
        <v>17</v>
      </c>
      <c r="G91" s="223">
        <v>22</v>
      </c>
      <c r="H91" s="167">
        <f t="shared" si="27"/>
        <v>42</v>
      </c>
      <c r="I91" s="200">
        <v>16</v>
      </c>
      <c r="J91" s="200">
        <v>26</v>
      </c>
      <c r="K91" s="222">
        <f t="shared" si="28"/>
        <v>47</v>
      </c>
      <c r="L91" s="237">
        <v>17</v>
      </c>
      <c r="M91" s="237">
        <v>30</v>
      </c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</row>
    <row r="92" spans="1:29" ht="15.75" customHeight="1">
      <c r="A92" s="166" t="s">
        <v>324</v>
      </c>
      <c r="B92" s="167">
        <f t="shared" si="25"/>
        <v>274</v>
      </c>
      <c r="C92" s="168">
        <v>87</v>
      </c>
      <c r="D92" s="187">
        <v>187</v>
      </c>
      <c r="E92" s="222">
        <f t="shared" si="26"/>
        <v>256</v>
      </c>
      <c r="F92" s="200">
        <v>92</v>
      </c>
      <c r="G92" s="223">
        <v>164</v>
      </c>
      <c r="H92" s="167">
        <f t="shared" si="27"/>
        <v>246</v>
      </c>
      <c r="I92" s="200">
        <v>87</v>
      </c>
      <c r="J92" s="200">
        <v>159</v>
      </c>
      <c r="K92" s="222">
        <f t="shared" si="28"/>
        <v>274</v>
      </c>
      <c r="L92" s="237">
        <v>95</v>
      </c>
      <c r="M92" s="237">
        <v>179</v>
      </c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</row>
    <row r="93" spans="1:29" ht="15.75" customHeight="1">
      <c r="A93" s="166" t="s">
        <v>325</v>
      </c>
      <c r="B93" s="167">
        <f t="shared" si="25"/>
        <v>11</v>
      </c>
      <c r="C93" s="168">
        <v>2</v>
      </c>
      <c r="D93" s="187">
        <v>9</v>
      </c>
      <c r="E93" s="222">
        <f t="shared" si="26"/>
        <v>11</v>
      </c>
      <c r="F93" s="200">
        <v>2</v>
      </c>
      <c r="G93" s="223">
        <v>9</v>
      </c>
      <c r="H93" s="167">
        <f t="shared" si="27"/>
        <v>12</v>
      </c>
      <c r="I93" s="200">
        <v>3</v>
      </c>
      <c r="J93" s="200">
        <v>9</v>
      </c>
      <c r="K93" s="222">
        <f t="shared" si="28"/>
        <v>19</v>
      </c>
      <c r="L93" s="237">
        <v>6</v>
      </c>
      <c r="M93" s="237">
        <v>13</v>
      </c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</row>
    <row r="94" spans="1:29" ht="15.75" customHeight="1">
      <c r="A94" s="166" t="s">
        <v>326</v>
      </c>
      <c r="B94" s="167">
        <f t="shared" si="25"/>
        <v>14</v>
      </c>
      <c r="C94" s="168">
        <v>5</v>
      </c>
      <c r="D94" s="187">
        <v>9</v>
      </c>
      <c r="E94" s="222">
        <f t="shared" si="26"/>
        <v>19</v>
      </c>
      <c r="F94" s="200">
        <v>8</v>
      </c>
      <c r="G94" s="223">
        <v>11</v>
      </c>
      <c r="H94" s="167">
        <f t="shared" si="27"/>
        <v>21</v>
      </c>
      <c r="I94" s="200">
        <v>8</v>
      </c>
      <c r="J94" s="200">
        <v>13</v>
      </c>
      <c r="K94" s="222">
        <f t="shared" si="28"/>
        <v>19</v>
      </c>
      <c r="L94" s="237">
        <v>5</v>
      </c>
      <c r="M94" s="237">
        <v>14</v>
      </c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</row>
    <row r="95" spans="1:29" ht="15.75" customHeight="1">
      <c r="A95" s="166" t="s">
        <v>291</v>
      </c>
      <c r="B95" s="167">
        <f t="shared" si="25"/>
        <v>51</v>
      </c>
      <c r="C95" s="168">
        <v>16</v>
      </c>
      <c r="D95" s="187">
        <v>35</v>
      </c>
      <c r="E95" s="222">
        <f t="shared" si="26"/>
        <v>51</v>
      </c>
      <c r="F95" s="200">
        <v>16</v>
      </c>
      <c r="G95" s="223">
        <v>35</v>
      </c>
      <c r="H95" s="167">
        <f t="shared" si="27"/>
        <v>57</v>
      </c>
      <c r="I95" s="200">
        <v>20</v>
      </c>
      <c r="J95" s="200">
        <v>37</v>
      </c>
      <c r="K95" s="222">
        <f t="shared" si="28"/>
        <v>76</v>
      </c>
      <c r="L95" s="237">
        <v>27</v>
      </c>
      <c r="M95" s="237">
        <v>49</v>
      </c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</row>
    <row r="96" spans="1:29" ht="15.75" customHeight="1">
      <c r="A96" s="166" t="s">
        <v>327</v>
      </c>
      <c r="B96" s="167">
        <f t="shared" si="25"/>
        <v>59</v>
      </c>
      <c r="C96" s="168">
        <v>25</v>
      </c>
      <c r="D96" s="187">
        <v>34</v>
      </c>
      <c r="E96" s="222">
        <f t="shared" si="26"/>
        <v>68</v>
      </c>
      <c r="F96" s="200">
        <v>32</v>
      </c>
      <c r="G96" s="223">
        <v>36</v>
      </c>
      <c r="H96" s="167">
        <f t="shared" si="27"/>
        <v>77</v>
      </c>
      <c r="I96" s="200">
        <v>31</v>
      </c>
      <c r="J96" s="200">
        <v>46</v>
      </c>
      <c r="K96" s="222">
        <f t="shared" si="28"/>
        <v>83</v>
      </c>
      <c r="L96" s="237">
        <v>32</v>
      </c>
      <c r="M96" s="237">
        <v>51</v>
      </c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</row>
    <row r="97" spans="1:29" ht="15.75" customHeight="1">
      <c r="A97" s="166" t="s">
        <v>328</v>
      </c>
      <c r="B97" s="167">
        <f t="shared" si="25"/>
        <v>31</v>
      </c>
      <c r="C97" s="168">
        <v>7</v>
      </c>
      <c r="D97" s="187">
        <v>24</v>
      </c>
      <c r="E97" s="222">
        <f t="shared" si="26"/>
        <v>35</v>
      </c>
      <c r="F97" s="200">
        <v>11</v>
      </c>
      <c r="G97" s="223">
        <v>24</v>
      </c>
      <c r="H97" s="167">
        <f t="shared" si="27"/>
        <v>34</v>
      </c>
      <c r="I97" s="200">
        <v>11</v>
      </c>
      <c r="J97" s="200">
        <v>23</v>
      </c>
      <c r="K97" s="222">
        <f t="shared" si="28"/>
        <v>36</v>
      </c>
      <c r="L97" s="237">
        <v>12</v>
      </c>
      <c r="M97" s="237">
        <v>24</v>
      </c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</row>
    <row r="98" spans="1:29" ht="15.75" customHeight="1">
      <c r="A98" s="166" t="s">
        <v>329</v>
      </c>
      <c r="B98" s="167">
        <f t="shared" si="25"/>
        <v>63</v>
      </c>
      <c r="C98" s="168">
        <v>32</v>
      </c>
      <c r="D98" s="187">
        <v>31</v>
      </c>
      <c r="E98" s="222">
        <f t="shared" si="26"/>
        <v>65</v>
      </c>
      <c r="F98" s="200">
        <v>31</v>
      </c>
      <c r="G98" s="223">
        <v>34</v>
      </c>
      <c r="H98" s="167">
        <f t="shared" si="27"/>
        <v>68</v>
      </c>
      <c r="I98" s="200">
        <v>32</v>
      </c>
      <c r="J98" s="200">
        <v>36</v>
      </c>
      <c r="K98" s="222">
        <f t="shared" si="28"/>
        <v>86</v>
      </c>
      <c r="L98" s="237">
        <v>34</v>
      </c>
      <c r="M98" s="237">
        <v>52</v>
      </c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</row>
    <row r="99" spans="1:29" ht="15.75" customHeight="1">
      <c r="A99" s="166" t="s">
        <v>330</v>
      </c>
      <c r="B99" s="167">
        <f t="shared" si="25"/>
        <v>43</v>
      </c>
      <c r="C99" s="168">
        <v>16</v>
      </c>
      <c r="D99" s="187">
        <v>27</v>
      </c>
      <c r="E99" s="222">
        <f t="shared" si="26"/>
        <v>48</v>
      </c>
      <c r="F99" s="200">
        <v>18</v>
      </c>
      <c r="G99" s="223">
        <v>30</v>
      </c>
      <c r="H99" s="167">
        <f t="shared" si="27"/>
        <v>48</v>
      </c>
      <c r="I99" s="200">
        <v>18</v>
      </c>
      <c r="J99" s="200">
        <v>30</v>
      </c>
      <c r="K99" s="222">
        <f t="shared" si="28"/>
        <v>56</v>
      </c>
      <c r="L99" s="237">
        <v>18</v>
      </c>
      <c r="M99" s="237">
        <v>38</v>
      </c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</row>
    <row r="100" spans="1:29" ht="15.75" customHeight="1">
      <c r="A100" s="166" t="s">
        <v>331</v>
      </c>
      <c r="B100" s="167">
        <f t="shared" si="25"/>
        <v>45</v>
      </c>
      <c r="C100" s="168">
        <v>15</v>
      </c>
      <c r="D100" s="187">
        <v>30</v>
      </c>
      <c r="E100" s="222">
        <f t="shared" si="26"/>
        <v>53</v>
      </c>
      <c r="F100" s="200">
        <v>17</v>
      </c>
      <c r="G100" s="223">
        <v>36</v>
      </c>
      <c r="H100" s="167">
        <f t="shared" si="27"/>
        <v>51</v>
      </c>
      <c r="I100" s="200">
        <v>17</v>
      </c>
      <c r="J100" s="200">
        <v>34</v>
      </c>
      <c r="K100" s="222">
        <f t="shared" si="28"/>
        <v>56</v>
      </c>
      <c r="L100" s="237">
        <v>20</v>
      </c>
      <c r="M100" s="237">
        <v>36</v>
      </c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</row>
    <row r="101" spans="1:29" ht="15.75" customHeight="1">
      <c r="A101" s="166" t="s">
        <v>332</v>
      </c>
      <c r="B101" s="167">
        <f t="shared" si="25"/>
        <v>41</v>
      </c>
      <c r="C101" s="168">
        <v>11</v>
      </c>
      <c r="D101" s="187">
        <v>30</v>
      </c>
      <c r="E101" s="222">
        <f t="shared" si="26"/>
        <v>47</v>
      </c>
      <c r="F101" s="200">
        <v>16</v>
      </c>
      <c r="G101" s="223">
        <v>31</v>
      </c>
      <c r="H101" s="167">
        <f t="shared" si="27"/>
        <v>51</v>
      </c>
      <c r="I101" s="200">
        <v>16</v>
      </c>
      <c r="J101" s="200">
        <v>35</v>
      </c>
      <c r="K101" s="222">
        <f t="shared" si="28"/>
        <v>49</v>
      </c>
      <c r="L101" s="237">
        <v>11</v>
      </c>
      <c r="M101" s="237">
        <v>38</v>
      </c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</row>
    <row r="102" spans="1:29" ht="15.75" customHeight="1">
      <c r="A102" s="166" t="s">
        <v>333</v>
      </c>
      <c r="B102" s="167">
        <f t="shared" si="25"/>
        <v>117</v>
      </c>
      <c r="C102" s="168">
        <v>39</v>
      </c>
      <c r="D102" s="187">
        <v>78</v>
      </c>
      <c r="E102" s="222">
        <f t="shared" si="26"/>
        <v>133</v>
      </c>
      <c r="F102" s="200">
        <v>46</v>
      </c>
      <c r="G102" s="223">
        <v>87</v>
      </c>
      <c r="H102" s="167">
        <f t="shared" si="27"/>
        <v>150</v>
      </c>
      <c r="I102" s="200">
        <v>43</v>
      </c>
      <c r="J102" s="200">
        <v>107</v>
      </c>
      <c r="K102" s="222">
        <f t="shared" si="28"/>
        <v>164</v>
      </c>
      <c r="L102" s="237">
        <v>50</v>
      </c>
      <c r="M102" s="237">
        <v>114</v>
      </c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</row>
    <row r="103" spans="1:29" ht="15.75" customHeight="1">
      <c r="A103" s="162" t="s">
        <v>417</v>
      </c>
      <c r="B103" s="164">
        <f t="shared" si="25"/>
        <v>506</v>
      </c>
      <c r="C103" s="164">
        <f t="shared" ref="C103:D103" si="45">SUM(C104:C108)</f>
        <v>173</v>
      </c>
      <c r="D103" s="188">
        <f t="shared" si="45"/>
        <v>333</v>
      </c>
      <c r="E103" s="219">
        <f t="shared" si="26"/>
        <v>541</v>
      </c>
      <c r="F103" s="164">
        <f t="shared" ref="F103:G103" si="46">SUM(F104:F108)</f>
        <v>184</v>
      </c>
      <c r="G103" s="188">
        <f t="shared" si="46"/>
        <v>357</v>
      </c>
      <c r="H103" s="164">
        <f>SUM(I103:J103)</f>
        <v>539</v>
      </c>
      <c r="I103" s="164">
        <f t="shared" ref="I103:J103" si="47">SUM(I104:I108)</f>
        <v>178</v>
      </c>
      <c r="J103" s="164">
        <f t="shared" si="47"/>
        <v>361</v>
      </c>
      <c r="K103" s="219">
        <f>SUM(L103:M103)</f>
        <v>633</v>
      </c>
      <c r="L103" s="164">
        <f t="shared" ref="L103:M103" si="48">SUM(L104:L108)</f>
        <v>222</v>
      </c>
      <c r="M103" s="164">
        <f t="shared" si="48"/>
        <v>411</v>
      </c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</row>
    <row r="104" spans="1:29" ht="15.75" customHeight="1">
      <c r="A104" s="166" t="s">
        <v>334</v>
      </c>
      <c r="B104" s="167">
        <f t="shared" si="25"/>
        <v>64</v>
      </c>
      <c r="C104" s="168">
        <v>24</v>
      </c>
      <c r="D104" s="187">
        <v>40</v>
      </c>
      <c r="E104" s="222">
        <f t="shared" si="26"/>
        <v>70</v>
      </c>
      <c r="F104" s="200">
        <v>27</v>
      </c>
      <c r="G104" s="223">
        <v>43</v>
      </c>
      <c r="H104" s="167">
        <f t="shared" si="27"/>
        <v>66</v>
      </c>
      <c r="I104" s="200">
        <v>24</v>
      </c>
      <c r="J104" s="200">
        <v>42</v>
      </c>
      <c r="K104" s="222">
        <f t="shared" ref="K104:K108" si="49">SUM(L104:M104)</f>
        <v>94</v>
      </c>
      <c r="L104" s="237">
        <v>36</v>
      </c>
      <c r="M104" s="237">
        <v>58</v>
      </c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</row>
    <row r="105" spans="1:29" ht="15.75" customHeight="1">
      <c r="A105" s="166" t="s">
        <v>335</v>
      </c>
      <c r="B105" s="167">
        <f t="shared" si="25"/>
        <v>40</v>
      </c>
      <c r="C105" s="168">
        <v>14</v>
      </c>
      <c r="D105" s="187">
        <v>26</v>
      </c>
      <c r="E105" s="222">
        <f t="shared" si="26"/>
        <v>44</v>
      </c>
      <c r="F105" s="200">
        <v>15</v>
      </c>
      <c r="G105" s="223">
        <v>29</v>
      </c>
      <c r="H105" s="167">
        <f t="shared" si="27"/>
        <v>46</v>
      </c>
      <c r="I105" s="200">
        <v>17</v>
      </c>
      <c r="J105" s="200">
        <v>29</v>
      </c>
      <c r="K105" s="222">
        <f t="shared" si="49"/>
        <v>48</v>
      </c>
      <c r="L105" s="237">
        <v>16</v>
      </c>
      <c r="M105" s="237">
        <v>32</v>
      </c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</row>
    <row r="106" spans="1:29" ht="15.75" customHeight="1">
      <c r="A106" s="166" t="s">
        <v>336</v>
      </c>
      <c r="B106" s="167">
        <f t="shared" si="25"/>
        <v>360</v>
      </c>
      <c r="C106" s="168">
        <v>114</v>
      </c>
      <c r="D106" s="187">
        <v>246</v>
      </c>
      <c r="E106" s="222">
        <f t="shared" si="26"/>
        <v>383</v>
      </c>
      <c r="F106" s="200">
        <v>122</v>
      </c>
      <c r="G106" s="223">
        <v>261</v>
      </c>
      <c r="H106" s="167">
        <f t="shared" si="27"/>
        <v>386</v>
      </c>
      <c r="I106" s="200">
        <v>119</v>
      </c>
      <c r="J106" s="200">
        <v>267</v>
      </c>
      <c r="K106" s="222">
        <f t="shared" si="49"/>
        <v>438</v>
      </c>
      <c r="L106" s="237">
        <v>149</v>
      </c>
      <c r="M106" s="237">
        <v>289</v>
      </c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</row>
    <row r="107" spans="1:29" ht="15.75" customHeight="1">
      <c r="A107" s="170" t="s">
        <v>445</v>
      </c>
      <c r="B107" s="167">
        <f t="shared" si="25"/>
        <v>1</v>
      </c>
      <c r="C107" s="168">
        <v>0</v>
      </c>
      <c r="D107" s="187">
        <v>1</v>
      </c>
      <c r="E107" s="222">
        <f t="shared" si="26"/>
        <v>1</v>
      </c>
      <c r="F107" s="200">
        <v>0</v>
      </c>
      <c r="G107" s="223">
        <v>1</v>
      </c>
      <c r="H107" s="167">
        <f t="shared" si="27"/>
        <v>0</v>
      </c>
      <c r="I107" s="200">
        <v>0</v>
      </c>
      <c r="J107" s="200">
        <v>0</v>
      </c>
      <c r="K107" s="222">
        <f t="shared" si="49"/>
        <v>0</v>
      </c>
      <c r="L107" s="237">
        <v>0</v>
      </c>
      <c r="M107" s="237">
        <v>0</v>
      </c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</row>
    <row r="108" spans="1:29" ht="15.75" customHeight="1">
      <c r="A108" s="166" t="s">
        <v>337</v>
      </c>
      <c r="B108" s="167">
        <f t="shared" si="25"/>
        <v>41</v>
      </c>
      <c r="C108" s="168">
        <v>21</v>
      </c>
      <c r="D108" s="187">
        <v>20</v>
      </c>
      <c r="E108" s="222">
        <f t="shared" si="26"/>
        <v>43</v>
      </c>
      <c r="F108" s="200">
        <v>20</v>
      </c>
      <c r="G108" s="223">
        <v>23</v>
      </c>
      <c r="H108" s="167">
        <f t="shared" si="27"/>
        <v>41</v>
      </c>
      <c r="I108" s="200">
        <v>18</v>
      </c>
      <c r="J108" s="200">
        <v>23</v>
      </c>
      <c r="K108" s="222">
        <f t="shared" si="49"/>
        <v>53</v>
      </c>
      <c r="L108" s="237">
        <v>21</v>
      </c>
      <c r="M108" s="237">
        <v>32</v>
      </c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</row>
    <row r="109" spans="1:29" ht="15.75" customHeight="1">
      <c r="A109" s="162" t="s">
        <v>418</v>
      </c>
      <c r="B109" s="164">
        <f>SUM(C109:D109)</f>
        <v>846</v>
      </c>
      <c r="C109" s="164">
        <f>SUM(C110:C118)</f>
        <v>321</v>
      </c>
      <c r="D109" s="188">
        <f t="shared" ref="D109" si="50">SUM(D110:D118)</f>
        <v>525</v>
      </c>
      <c r="E109" s="219">
        <f>SUM(F109:G109)</f>
        <v>893</v>
      </c>
      <c r="F109" s="164">
        <f>SUM(F110:F118)</f>
        <v>348</v>
      </c>
      <c r="G109" s="188">
        <f t="shared" ref="G109" si="51">SUM(G110:G118)</f>
        <v>545</v>
      </c>
      <c r="H109" s="164">
        <f>SUM(I109:J109)</f>
        <v>878</v>
      </c>
      <c r="I109" s="164">
        <f>SUM(I110:I118)</f>
        <v>328</v>
      </c>
      <c r="J109" s="164">
        <f t="shared" ref="J109" si="52">SUM(J110:J118)</f>
        <v>550</v>
      </c>
      <c r="K109" s="219">
        <f>SUM(L109:M109)</f>
        <v>982</v>
      </c>
      <c r="L109" s="164">
        <f>SUM(L110:L118)</f>
        <v>343</v>
      </c>
      <c r="M109" s="164">
        <f t="shared" ref="M109" si="53">SUM(M110:M118)</f>
        <v>639</v>
      </c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</row>
    <row r="110" spans="1:29" ht="15.75" customHeight="1">
      <c r="A110" s="166" t="s">
        <v>338</v>
      </c>
      <c r="B110" s="167">
        <f>SUM(C110:D110)</f>
        <v>48</v>
      </c>
      <c r="C110" s="168">
        <v>15</v>
      </c>
      <c r="D110" s="187">
        <v>33</v>
      </c>
      <c r="E110" s="222">
        <f>SUM(F110:G110)</f>
        <v>57</v>
      </c>
      <c r="F110" s="200">
        <v>20</v>
      </c>
      <c r="G110" s="223">
        <v>37</v>
      </c>
      <c r="H110" s="167">
        <f>SUM(I110:J110)</f>
        <v>58</v>
      </c>
      <c r="I110" s="200">
        <v>20</v>
      </c>
      <c r="J110" s="200">
        <v>38</v>
      </c>
      <c r="K110" s="222">
        <f>SUM(L110:M110)</f>
        <v>65</v>
      </c>
      <c r="L110" s="237">
        <v>18</v>
      </c>
      <c r="M110" s="237">
        <v>47</v>
      </c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</row>
    <row r="111" spans="1:29" ht="15.75" customHeight="1">
      <c r="A111" s="166" t="s">
        <v>339</v>
      </c>
      <c r="B111" s="167">
        <f t="shared" si="25"/>
        <v>80</v>
      </c>
      <c r="C111" s="168">
        <v>35</v>
      </c>
      <c r="D111" s="187">
        <v>45</v>
      </c>
      <c r="E111" s="222">
        <f t="shared" ref="E111:E226" si="54">SUM(F111:G111)</f>
        <v>84</v>
      </c>
      <c r="F111" s="200">
        <v>37</v>
      </c>
      <c r="G111" s="223">
        <v>47</v>
      </c>
      <c r="H111" s="167">
        <f t="shared" ref="H111:H226" si="55">SUM(I111:J111)</f>
        <v>89</v>
      </c>
      <c r="I111" s="200">
        <v>38</v>
      </c>
      <c r="J111" s="200">
        <v>51</v>
      </c>
      <c r="K111" s="222">
        <f t="shared" ref="K111:K226" si="56">SUM(L111:M111)</f>
        <v>90</v>
      </c>
      <c r="L111" s="237">
        <v>36</v>
      </c>
      <c r="M111" s="237">
        <v>54</v>
      </c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</row>
    <row r="112" spans="1:29" ht="15.75" customHeight="1">
      <c r="A112" s="166" t="s">
        <v>340</v>
      </c>
      <c r="B112" s="167">
        <f t="shared" si="25"/>
        <v>48</v>
      </c>
      <c r="C112" s="168">
        <v>18</v>
      </c>
      <c r="D112" s="187">
        <v>30</v>
      </c>
      <c r="E112" s="222">
        <f t="shared" si="54"/>
        <v>48</v>
      </c>
      <c r="F112" s="200">
        <v>17</v>
      </c>
      <c r="G112" s="223">
        <v>31</v>
      </c>
      <c r="H112" s="167">
        <f t="shared" si="55"/>
        <v>46</v>
      </c>
      <c r="I112" s="200">
        <v>16</v>
      </c>
      <c r="J112" s="200">
        <v>30</v>
      </c>
      <c r="K112" s="222">
        <f t="shared" si="56"/>
        <v>47</v>
      </c>
      <c r="L112" s="237">
        <v>15</v>
      </c>
      <c r="M112" s="237">
        <v>32</v>
      </c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</row>
    <row r="113" spans="1:29" ht="15.75" customHeight="1">
      <c r="A113" s="166" t="s">
        <v>341</v>
      </c>
      <c r="B113" s="167">
        <f t="shared" si="25"/>
        <v>235</v>
      </c>
      <c r="C113" s="168">
        <v>117</v>
      </c>
      <c r="D113" s="187">
        <v>118</v>
      </c>
      <c r="E113" s="222">
        <f t="shared" si="54"/>
        <v>238</v>
      </c>
      <c r="F113" s="200">
        <v>123</v>
      </c>
      <c r="G113" s="223">
        <v>115</v>
      </c>
      <c r="H113" s="167">
        <f t="shared" si="55"/>
        <v>230</v>
      </c>
      <c r="I113" s="200">
        <v>116</v>
      </c>
      <c r="J113" s="200">
        <v>114</v>
      </c>
      <c r="K113" s="222">
        <f t="shared" si="56"/>
        <v>257</v>
      </c>
      <c r="L113" s="237">
        <v>119</v>
      </c>
      <c r="M113" s="237">
        <v>138</v>
      </c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</row>
    <row r="114" spans="1:29" ht="15.75" customHeight="1">
      <c r="A114" s="166" t="s">
        <v>342</v>
      </c>
      <c r="B114" s="167">
        <f t="shared" si="25"/>
        <v>54</v>
      </c>
      <c r="C114" s="168">
        <v>12</v>
      </c>
      <c r="D114" s="187">
        <v>42</v>
      </c>
      <c r="E114" s="222">
        <f t="shared" si="54"/>
        <v>53</v>
      </c>
      <c r="F114" s="200">
        <v>9</v>
      </c>
      <c r="G114" s="223">
        <v>44</v>
      </c>
      <c r="H114" s="167">
        <f t="shared" si="55"/>
        <v>53</v>
      </c>
      <c r="I114" s="200">
        <v>9</v>
      </c>
      <c r="J114" s="200">
        <v>44</v>
      </c>
      <c r="K114" s="222">
        <f t="shared" si="56"/>
        <v>63</v>
      </c>
      <c r="L114" s="237">
        <v>11</v>
      </c>
      <c r="M114" s="237">
        <v>52</v>
      </c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</row>
    <row r="115" spans="1:29" ht="15.75" customHeight="1">
      <c r="A115" s="166" t="s">
        <v>343</v>
      </c>
      <c r="B115" s="167">
        <f t="shared" si="25"/>
        <v>61</v>
      </c>
      <c r="C115" s="168">
        <v>6</v>
      </c>
      <c r="D115" s="187">
        <v>55</v>
      </c>
      <c r="E115" s="222">
        <f t="shared" si="54"/>
        <v>62</v>
      </c>
      <c r="F115" s="200">
        <v>6</v>
      </c>
      <c r="G115" s="223">
        <v>56</v>
      </c>
      <c r="H115" s="167">
        <f t="shared" si="55"/>
        <v>58</v>
      </c>
      <c r="I115" s="200">
        <v>5</v>
      </c>
      <c r="J115" s="200">
        <v>53</v>
      </c>
      <c r="K115" s="222">
        <f t="shared" si="56"/>
        <v>72</v>
      </c>
      <c r="L115" s="237">
        <v>9</v>
      </c>
      <c r="M115" s="237">
        <v>63</v>
      </c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</row>
    <row r="116" spans="1:29" ht="15.75" customHeight="1">
      <c r="A116" s="166" t="s">
        <v>344</v>
      </c>
      <c r="B116" s="167">
        <f t="shared" si="25"/>
        <v>63</v>
      </c>
      <c r="C116" s="168">
        <v>31</v>
      </c>
      <c r="D116" s="187">
        <v>32</v>
      </c>
      <c r="E116" s="222">
        <f t="shared" si="54"/>
        <v>63</v>
      </c>
      <c r="F116" s="200">
        <v>32</v>
      </c>
      <c r="G116" s="223">
        <v>31</v>
      </c>
      <c r="H116" s="167">
        <f t="shared" si="55"/>
        <v>66</v>
      </c>
      <c r="I116" s="200">
        <v>33</v>
      </c>
      <c r="J116" s="200">
        <v>33</v>
      </c>
      <c r="K116" s="222">
        <f t="shared" si="56"/>
        <v>75</v>
      </c>
      <c r="L116" s="237">
        <v>40</v>
      </c>
      <c r="M116" s="237">
        <v>35</v>
      </c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</row>
    <row r="117" spans="1:29" ht="15.75" customHeight="1">
      <c r="A117" s="166" t="s">
        <v>345</v>
      </c>
      <c r="B117" s="167">
        <f t="shared" si="25"/>
        <v>91</v>
      </c>
      <c r="C117" s="168">
        <v>20</v>
      </c>
      <c r="D117" s="187">
        <v>71</v>
      </c>
      <c r="E117" s="222">
        <f t="shared" si="54"/>
        <v>108</v>
      </c>
      <c r="F117" s="200">
        <v>27</v>
      </c>
      <c r="G117" s="223">
        <v>81</v>
      </c>
      <c r="H117" s="167">
        <f t="shared" si="55"/>
        <v>110</v>
      </c>
      <c r="I117" s="200">
        <v>25</v>
      </c>
      <c r="J117" s="200">
        <v>85</v>
      </c>
      <c r="K117" s="222">
        <f t="shared" si="56"/>
        <v>127</v>
      </c>
      <c r="L117" s="237">
        <v>25</v>
      </c>
      <c r="M117" s="237">
        <v>102</v>
      </c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</row>
    <row r="118" spans="1:29" ht="15.75" customHeight="1">
      <c r="A118" s="166" t="s">
        <v>346</v>
      </c>
      <c r="B118" s="167">
        <f t="shared" si="25"/>
        <v>166</v>
      </c>
      <c r="C118" s="168">
        <v>67</v>
      </c>
      <c r="D118" s="187">
        <v>99</v>
      </c>
      <c r="E118" s="222">
        <f t="shared" si="54"/>
        <v>180</v>
      </c>
      <c r="F118" s="200">
        <v>77</v>
      </c>
      <c r="G118" s="223">
        <v>103</v>
      </c>
      <c r="H118" s="167">
        <f t="shared" si="55"/>
        <v>168</v>
      </c>
      <c r="I118" s="200">
        <v>66</v>
      </c>
      <c r="J118" s="200">
        <v>102</v>
      </c>
      <c r="K118" s="222">
        <f t="shared" si="56"/>
        <v>186</v>
      </c>
      <c r="L118" s="237">
        <v>70</v>
      </c>
      <c r="M118" s="237">
        <v>116</v>
      </c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</row>
    <row r="119" spans="1:29" ht="15.75" customHeight="1">
      <c r="A119" s="162" t="s">
        <v>419</v>
      </c>
      <c r="B119" s="164">
        <f t="shared" si="25"/>
        <v>513</v>
      </c>
      <c r="C119" s="164">
        <f t="shared" ref="C119:D119" si="57">SUM(C120:C127)</f>
        <v>180</v>
      </c>
      <c r="D119" s="188">
        <f t="shared" si="57"/>
        <v>333</v>
      </c>
      <c r="E119" s="219">
        <f t="shared" si="54"/>
        <v>559</v>
      </c>
      <c r="F119" s="164">
        <f t="shared" ref="F119:G119" si="58">SUM(F120:F127)</f>
        <v>202</v>
      </c>
      <c r="G119" s="188">
        <f t="shared" si="58"/>
        <v>357</v>
      </c>
      <c r="H119" s="164">
        <f t="shared" si="55"/>
        <v>560</v>
      </c>
      <c r="I119" s="164">
        <f t="shared" ref="I119:J119" si="59">SUM(I120:I127)</f>
        <v>197</v>
      </c>
      <c r="J119" s="164">
        <f t="shared" si="59"/>
        <v>363</v>
      </c>
      <c r="K119" s="219">
        <f t="shared" si="56"/>
        <v>653</v>
      </c>
      <c r="L119" s="164">
        <f t="shared" ref="L119:M119" si="60">SUM(L120:L127)</f>
        <v>224</v>
      </c>
      <c r="M119" s="164">
        <f t="shared" si="60"/>
        <v>429</v>
      </c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</row>
    <row r="120" spans="1:29" ht="15.75" customHeight="1">
      <c r="A120" s="166" t="s">
        <v>347</v>
      </c>
      <c r="B120" s="167">
        <f t="shared" si="25"/>
        <v>47</v>
      </c>
      <c r="C120" s="168">
        <v>17</v>
      </c>
      <c r="D120" s="187">
        <v>30</v>
      </c>
      <c r="E120" s="222">
        <f t="shared" si="54"/>
        <v>57</v>
      </c>
      <c r="F120" s="200">
        <v>21</v>
      </c>
      <c r="G120" s="223">
        <v>36</v>
      </c>
      <c r="H120" s="167">
        <f t="shared" si="55"/>
        <v>59</v>
      </c>
      <c r="I120" s="200">
        <v>22</v>
      </c>
      <c r="J120" s="200">
        <v>37</v>
      </c>
      <c r="K120" s="222">
        <f t="shared" si="56"/>
        <v>66</v>
      </c>
      <c r="L120" s="237">
        <v>21</v>
      </c>
      <c r="M120" s="237">
        <v>45</v>
      </c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</row>
    <row r="121" spans="1:29" ht="15.75" customHeight="1">
      <c r="A121" s="166" t="s">
        <v>348</v>
      </c>
      <c r="B121" s="167">
        <f t="shared" si="25"/>
        <v>24</v>
      </c>
      <c r="C121" s="168">
        <v>4</v>
      </c>
      <c r="D121" s="187">
        <v>20</v>
      </c>
      <c r="E121" s="222">
        <f t="shared" si="54"/>
        <v>26</v>
      </c>
      <c r="F121" s="200">
        <v>5</v>
      </c>
      <c r="G121" s="223">
        <v>21</v>
      </c>
      <c r="H121" s="167">
        <f t="shared" si="55"/>
        <v>26</v>
      </c>
      <c r="I121" s="200">
        <v>4</v>
      </c>
      <c r="J121" s="200">
        <v>22</v>
      </c>
      <c r="K121" s="222">
        <f t="shared" si="56"/>
        <v>45</v>
      </c>
      <c r="L121" s="237">
        <v>14</v>
      </c>
      <c r="M121" s="237">
        <v>31</v>
      </c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</row>
    <row r="122" spans="1:29" ht="15.75" customHeight="1">
      <c r="A122" s="166" t="s">
        <v>349</v>
      </c>
      <c r="B122" s="167">
        <f t="shared" si="25"/>
        <v>50</v>
      </c>
      <c r="C122" s="168">
        <v>16</v>
      </c>
      <c r="D122" s="187">
        <v>34</v>
      </c>
      <c r="E122" s="222">
        <f t="shared" si="54"/>
        <v>60</v>
      </c>
      <c r="F122" s="200">
        <v>23</v>
      </c>
      <c r="G122" s="223">
        <v>37</v>
      </c>
      <c r="H122" s="167">
        <f t="shared" si="55"/>
        <v>66</v>
      </c>
      <c r="I122" s="200">
        <v>24</v>
      </c>
      <c r="J122" s="200">
        <v>42</v>
      </c>
      <c r="K122" s="222">
        <f t="shared" si="56"/>
        <v>75</v>
      </c>
      <c r="L122" s="237">
        <v>25</v>
      </c>
      <c r="M122" s="237">
        <v>50</v>
      </c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</row>
    <row r="123" spans="1:29" ht="15.75" customHeight="1">
      <c r="A123" s="166" t="s">
        <v>332</v>
      </c>
      <c r="B123" s="167">
        <f t="shared" si="25"/>
        <v>46</v>
      </c>
      <c r="C123" s="168">
        <v>15</v>
      </c>
      <c r="D123" s="187">
        <v>31</v>
      </c>
      <c r="E123" s="222">
        <f t="shared" si="54"/>
        <v>48</v>
      </c>
      <c r="F123" s="200">
        <v>15</v>
      </c>
      <c r="G123" s="223">
        <v>33</v>
      </c>
      <c r="H123" s="167">
        <f t="shared" si="55"/>
        <v>45</v>
      </c>
      <c r="I123" s="200">
        <v>14</v>
      </c>
      <c r="J123" s="200">
        <v>31</v>
      </c>
      <c r="K123" s="222">
        <f t="shared" si="56"/>
        <v>57</v>
      </c>
      <c r="L123" s="237">
        <v>19</v>
      </c>
      <c r="M123" s="237">
        <v>38</v>
      </c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</row>
    <row r="124" spans="1:29" ht="15.75" customHeight="1">
      <c r="A124" s="166" t="s">
        <v>350</v>
      </c>
      <c r="B124" s="167">
        <f t="shared" si="25"/>
        <v>61</v>
      </c>
      <c r="C124" s="168">
        <v>25</v>
      </c>
      <c r="D124" s="187">
        <v>36</v>
      </c>
      <c r="E124" s="222">
        <f t="shared" si="54"/>
        <v>66</v>
      </c>
      <c r="F124" s="200">
        <v>29</v>
      </c>
      <c r="G124" s="223">
        <v>37</v>
      </c>
      <c r="H124" s="167">
        <f t="shared" si="55"/>
        <v>57</v>
      </c>
      <c r="I124" s="200">
        <v>23</v>
      </c>
      <c r="J124" s="200">
        <v>34</v>
      </c>
      <c r="K124" s="222">
        <f t="shared" si="56"/>
        <v>79</v>
      </c>
      <c r="L124" s="237">
        <v>33</v>
      </c>
      <c r="M124" s="237">
        <v>46</v>
      </c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</row>
    <row r="125" spans="1:29" ht="15.75" customHeight="1">
      <c r="A125" s="166" t="s">
        <v>351</v>
      </c>
      <c r="B125" s="167">
        <f t="shared" si="25"/>
        <v>126</v>
      </c>
      <c r="C125" s="168">
        <v>37</v>
      </c>
      <c r="D125" s="187">
        <v>89</v>
      </c>
      <c r="E125" s="222">
        <f t="shared" si="54"/>
        <v>131</v>
      </c>
      <c r="F125" s="200">
        <v>38</v>
      </c>
      <c r="G125" s="223">
        <v>93</v>
      </c>
      <c r="H125" s="167">
        <f t="shared" si="55"/>
        <v>136</v>
      </c>
      <c r="I125" s="200">
        <v>41</v>
      </c>
      <c r="J125" s="200">
        <v>95</v>
      </c>
      <c r="K125" s="222">
        <f t="shared" si="56"/>
        <v>145</v>
      </c>
      <c r="L125" s="237">
        <v>35</v>
      </c>
      <c r="M125" s="237">
        <v>110</v>
      </c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</row>
    <row r="126" spans="1:29" ht="15.75" customHeight="1">
      <c r="A126" s="166" t="s">
        <v>352</v>
      </c>
      <c r="B126" s="167">
        <f t="shared" si="25"/>
        <v>84</v>
      </c>
      <c r="C126" s="168">
        <v>45</v>
      </c>
      <c r="D126" s="187">
        <v>39</v>
      </c>
      <c r="E126" s="222">
        <f t="shared" si="54"/>
        <v>94</v>
      </c>
      <c r="F126" s="200">
        <v>50</v>
      </c>
      <c r="G126" s="223">
        <v>44</v>
      </c>
      <c r="H126" s="167">
        <f t="shared" si="55"/>
        <v>91</v>
      </c>
      <c r="I126" s="200">
        <v>45</v>
      </c>
      <c r="J126" s="200">
        <v>46</v>
      </c>
      <c r="K126" s="222">
        <f t="shared" si="56"/>
        <v>91</v>
      </c>
      <c r="L126" s="237">
        <v>46</v>
      </c>
      <c r="M126" s="237">
        <v>45</v>
      </c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</row>
    <row r="127" spans="1:29" ht="15.75" customHeight="1">
      <c r="A127" s="166" t="s">
        <v>353</v>
      </c>
      <c r="B127" s="167">
        <f t="shared" si="25"/>
        <v>75</v>
      </c>
      <c r="C127" s="168">
        <v>21</v>
      </c>
      <c r="D127" s="187">
        <v>54</v>
      </c>
      <c r="E127" s="222">
        <f t="shared" si="54"/>
        <v>77</v>
      </c>
      <c r="F127" s="200">
        <v>21</v>
      </c>
      <c r="G127" s="223">
        <v>56</v>
      </c>
      <c r="H127" s="167">
        <f t="shared" si="55"/>
        <v>80</v>
      </c>
      <c r="I127" s="200">
        <v>24</v>
      </c>
      <c r="J127" s="200">
        <v>56</v>
      </c>
      <c r="K127" s="222">
        <f t="shared" si="56"/>
        <v>95</v>
      </c>
      <c r="L127" s="237">
        <v>31</v>
      </c>
      <c r="M127" s="237">
        <v>64</v>
      </c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</row>
    <row r="128" spans="1:29" ht="15.75" customHeight="1">
      <c r="A128" s="162" t="s">
        <v>420</v>
      </c>
      <c r="B128" s="164">
        <f t="shared" si="25"/>
        <v>635</v>
      </c>
      <c r="C128" s="164">
        <f t="shared" ref="C128:D128" si="61">SUM(C129:C138)</f>
        <v>187</v>
      </c>
      <c r="D128" s="188">
        <f t="shared" si="61"/>
        <v>448</v>
      </c>
      <c r="E128" s="219">
        <f t="shared" si="54"/>
        <v>680</v>
      </c>
      <c r="F128" s="164">
        <f t="shared" ref="F128:G128" si="62">SUM(F129:F138)</f>
        <v>206</v>
      </c>
      <c r="G128" s="188">
        <f t="shared" si="62"/>
        <v>474</v>
      </c>
      <c r="H128" s="164">
        <f t="shared" si="55"/>
        <v>711</v>
      </c>
      <c r="I128" s="164">
        <f t="shared" ref="I128:J128" si="63">SUM(I129:I138)</f>
        <v>213</v>
      </c>
      <c r="J128" s="164">
        <f t="shared" si="63"/>
        <v>498</v>
      </c>
      <c r="K128" s="219">
        <f t="shared" si="56"/>
        <v>802</v>
      </c>
      <c r="L128" s="164">
        <f t="shared" ref="L128:M128" si="64">SUM(L129:L138)</f>
        <v>239</v>
      </c>
      <c r="M128" s="164">
        <f t="shared" si="64"/>
        <v>563</v>
      </c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</row>
    <row r="129" spans="1:29" ht="15.75" customHeight="1">
      <c r="A129" s="166" t="s">
        <v>446</v>
      </c>
      <c r="B129" s="167">
        <f t="shared" si="25"/>
        <v>51</v>
      </c>
      <c r="C129" s="168">
        <v>20</v>
      </c>
      <c r="D129" s="187">
        <v>31</v>
      </c>
      <c r="E129" s="222">
        <f t="shared" si="54"/>
        <v>50</v>
      </c>
      <c r="F129" s="200">
        <v>19</v>
      </c>
      <c r="G129" s="223">
        <v>31</v>
      </c>
      <c r="H129" s="167">
        <f t="shared" si="55"/>
        <v>60</v>
      </c>
      <c r="I129" s="200">
        <v>21</v>
      </c>
      <c r="J129" s="200">
        <v>39</v>
      </c>
      <c r="K129" s="222">
        <f t="shared" si="56"/>
        <v>71</v>
      </c>
      <c r="L129" s="237">
        <v>23</v>
      </c>
      <c r="M129" s="237">
        <v>48</v>
      </c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</row>
    <row r="130" spans="1:29" ht="15.75" customHeight="1">
      <c r="A130" s="166" t="s">
        <v>265</v>
      </c>
      <c r="B130" s="167">
        <f t="shared" si="25"/>
        <v>17</v>
      </c>
      <c r="C130" s="168">
        <v>6</v>
      </c>
      <c r="D130" s="187">
        <v>11</v>
      </c>
      <c r="E130" s="222">
        <f t="shared" si="54"/>
        <v>14</v>
      </c>
      <c r="F130" s="200">
        <v>4</v>
      </c>
      <c r="G130" s="223">
        <v>10</v>
      </c>
      <c r="H130" s="167">
        <f t="shared" si="55"/>
        <v>13</v>
      </c>
      <c r="I130" s="200">
        <v>3</v>
      </c>
      <c r="J130" s="200">
        <v>10</v>
      </c>
      <c r="K130" s="222">
        <f t="shared" si="56"/>
        <v>17</v>
      </c>
      <c r="L130" s="237">
        <v>3</v>
      </c>
      <c r="M130" s="237">
        <v>14</v>
      </c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</row>
    <row r="131" spans="1:29" ht="15.75" customHeight="1">
      <c r="A131" s="166" t="s">
        <v>354</v>
      </c>
      <c r="B131" s="167">
        <f t="shared" si="25"/>
        <v>56</v>
      </c>
      <c r="C131" s="168">
        <v>11</v>
      </c>
      <c r="D131" s="187">
        <v>45</v>
      </c>
      <c r="E131" s="222">
        <f t="shared" si="54"/>
        <v>58</v>
      </c>
      <c r="F131" s="200">
        <v>12</v>
      </c>
      <c r="G131" s="223">
        <v>46</v>
      </c>
      <c r="H131" s="167">
        <f t="shared" si="55"/>
        <v>60</v>
      </c>
      <c r="I131" s="200">
        <v>14</v>
      </c>
      <c r="J131" s="200">
        <v>46</v>
      </c>
      <c r="K131" s="222">
        <f t="shared" si="56"/>
        <v>62</v>
      </c>
      <c r="L131" s="237">
        <v>15</v>
      </c>
      <c r="M131" s="237">
        <v>47</v>
      </c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</row>
    <row r="132" spans="1:29" ht="15.75" customHeight="1">
      <c r="A132" s="166" t="s">
        <v>355</v>
      </c>
      <c r="B132" s="167">
        <f t="shared" si="25"/>
        <v>57</v>
      </c>
      <c r="C132" s="168">
        <v>14</v>
      </c>
      <c r="D132" s="187">
        <v>43</v>
      </c>
      <c r="E132" s="222">
        <f t="shared" si="54"/>
        <v>64</v>
      </c>
      <c r="F132" s="200">
        <v>19</v>
      </c>
      <c r="G132" s="223">
        <v>45</v>
      </c>
      <c r="H132" s="167">
        <f t="shared" si="55"/>
        <v>68</v>
      </c>
      <c r="I132" s="200">
        <v>20</v>
      </c>
      <c r="J132" s="200">
        <v>48</v>
      </c>
      <c r="K132" s="222">
        <f t="shared" si="56"/>
        <v>84</v>
      </c>
      <c r="L132" s="237">
        <v>20</v>
      </c>
      <c r="M132" s="237">
        <v>64</v>
      </c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</row>
    <row r="133" spans="1:29" ht="15.75" customHeight="1">
      <c r="A133" s="166" t="s">
        <v>447</v>
      </c>
      <c r="B133" s="167">
        <f t="shared" si="25"/>
        <v>46</v>
      </c>
      <c r="C133" s="168">
        <v>17</v>
      </c>
      <c r="D133" s="187">
        <v>29</v>
      </c>
      <c r="E133" s="222">
        <f t="shared" si="54"/>
        <v>52</v>
      </c>
      <c r="F133" s="200">
        <v>24</v>
      </c>
      <c r="G133" s="223">
        <v>28</v>
      </c>
      <c r="H133" s="167">
        <f t="shared" si="55"/>
        <v>46</v>
      </c>
      <c r="I133" s="200">
        <v>16</v>
      </c>
      <c r="J133" s="200">
        <v>30</v>
      </c>
      <c r="K133" s="222">
        <f t="shared" si="56"/>
        <v>52</v>
      </c>
      <c r="L133" s="237">
        <v>16</v>
      </c>
      <c r="M133" s="237">
        <v>36</v>
      </c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</row>
    <row r="134" spans="1:29" ht="15.75" customHeight="1">
      <c r="A134" s="166" t="s">
        <v>435</v>
      </c>
      <c r="B134" s="167">
        <f t="shared" si="25"/>
        <v>34</v>
      </c>
      <c r="C134" s="168">
        <v>13</v>
      </c>
      <c r="D134" s="187">
        <v>21</v>
      </c>
      <c r="E134" s="222">
        <f t="shared" si="54"/>
        <v>43</v>
      </c>
      <c r="F134" s="200">
        <v>18</v>
      </c>
      <c r="G134" s="223">
        <v>25</v>
      </c>
      <c r="H134" s="167">
        <f t="shared" si="55"/>
        <v>44</v>
      </c>
      <c r="I134" s="200">
        <v>18</v>
      </c>
      <c r="J134" s="200">
        <v>26</v>
      </c>
      <c r="K134" s="222">
        <f t="shared" si="56"/>
        <v>42</v>
      </c>
      <c r="L134" s="237">
        <v>15</v>
      </c>
      <c r="M134" s="237">
        <v>27</v>
      </c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</row>
    <row r="135" spans="1:29" ht="15.75" customHeight="1">
      <c r="A135" s="166" t="s">
        <v>356</v>
      </c>
      <c r="B135" s="167">
        <f t="shared" si="25"/>
        <v>56</v>
      </c>
      <c r="C135" s="168">
        <v>18</v>
      </c>
      <c r="D135" s="187">
        <v>38</v>
      </c>
      <c r="E135" s="222">
        <f t="shared" si="54"/>
        <v>58</v>
      </c>
      <c r="F135" s="200">
        <v>18</v>
      </c>
      <c r="G135" s="223">
        <v>40</v>
      </c>
      <c r="H135" s="167">
        <f t="shared" si="55"/>
        <v>62</v>
      </c>
      <c r="I135" s="200">
        <v>21</v>
      </c>
      <c r="J135" s="200">
        <v>41</v>
      </c>
      <c r="K135" s="222">
        <f t="shared" si="56"/>
        <v>82</v>
      </c>
      <c r="L135" s="237">
        <v>34</v>
      </c>
      <c r="M135" s="237">
        <v>48</v>
      </c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</row>
    <row r="136" spans="1:29" ht="15.75" customHeight="1">
      <c r="A136" s="166" t="s">
        <v>357</v>
      </c>
      <c r="B136" s="167">
        <f t="shared" si="25"/>
        <v>250</v>
      </c>
      <c r="C136" s="168">
        <v>62</v>
      </c>
      <c r="D136" s="187">
        <v>188</v>
      </c>
      <c r="E136" s="222">
        <f t="shared" si="54"/>
        <v>270</v>
      </c>
      <c r="F136" s="200">
        <v>65</v>
      </c>
      <c r="G136" s="223">
        <v>205</v>
      </c>
      <c r="H136" s="167">
        <f t="shared" si="55"/>
        <v>277</v>
      </c>
      <c r="I136" s="200">
        <v>70</v>
      </c>
      <c r="J136" s="200">
        <v>207</v>
      </c>
      <c r="K136" s="222">
        <f t="shared" si="56"/>
        <v>289</v>
      </c>
      <c r="L136" s="237">
        <v>77</v>
      </c>
      <c r="M136" s="237">
        <v>212</v>
      </c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</row>
    <row r="137" spans="1:29" ht="15.75" customHeight="1">
      <c r="A137" s="166" t="s">
        <v>358</v>
      </c>
      <c r="B137" s="167">
        <f t="shared" si="25"/>
        <v>20</v>
      </c>
      <c r="C137" s="168">
        <v>7</v>
      </c>
      <c r="D137" s="187">
        <v>13</v>
      </c>
      <c r="E137" s="222">
        <f t="shared" si="54"/>
        <v>21</v>
      </c>
      <c r="F137" s="200">
        <v>8</v>
      </c>
      <c r="G137" s="223">
        <v>13</v>
      </c>
      <c r="H137" s="167">
        <f t="shared" si="55"/>
        <v>23</v>
      </c>
      <c r="I137" s="200">
        <v>8</v>
      </c>
      <c r="J137" s="200">
        <v>15</v>
      </c>
      <c r="K137" s="222">
        <f t="shared" si="56"/>
        <v>30</v>
      </c>
      <c r="L137" s="237">
        <v>11</v>
      </c>
      <c r="M137" s="237">
        <v>19</v>
      </c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</row>
    <row r="138" spans="1:29" ht="15.75" customHeight="1">
      <c r="A138" s="166" t="s">
        <v>359</v>
      </c>
      <c r="B138" s="167">
        <f t="shared" si="25"/>
        <v>48</v>
      </c>
      <c r="C138" s="168">
        <v>19</v>
      </c>
      <c r="D138" s="187">
        <v>29</v>
      </c>
      <c r="E138" s="222">
        <f t="shared" si="54"/>
        <v>50</v>
      </c>
      <c r="F138" s="200">
        <v>19</v>
      </c>
      <c r="G138" s="223">
        <v>31</v>
      </c>
      <c r="H138" s="167">
        <f t="shared" si="55"/>
        <v>58</v>
      </c>
      <c r="I138" s="200">
        <v>22</v>
      </c>
      <c r="J138" s="200">
        <v>36</v>
      </c>
      <c r="K138" s="222">
        <f t="shared" si="56"/>
        <v>73</v>
      </c>
      <c r="L138" s="237">
        <v>25</v>
      </c>
      <c r="M138" s="237">
        <v>48</v>
      </c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</row>
    <row r="139" spans="1:29" ht="15.75" customHeight="1">
      <c r="A139" s="162" t="s">
        <v>421</v>
      </c>
      <c r="B139" s="164">
        <f t="shared" si="25"/>
        <v>199</v>
      </c>
      <c r="C139" s="164">
        <f t="shared" ref="C139:D139" si="65">SUM(C140:C144)</f>
        <v>71</v>
      </c>
      <c r="D139" s="188">
        <f t="shared" si="65"/>
        <v>128</v>
      </c>
      <c r="E139" s="219">
        <f t="shared" si="54"/>
        <v>192</v>
      </c>
      <c r="F139" s="164">
        <f t="shared" ref="F139:G139" si="66">SUM(F140:F144)</f>
        <v>66</v>
      </c>
      <c r="G139" s="188">
        <f t="shared" si="66"/>
        <v>126</v>
      </c>
      <c r="H139" s="164">
        <f t="shared" si="55"/>
        <v>198</v>
      </c>
      <c r="I139" s="164">
        <f t="shared" ref="I139:J139" si="67">SUM(I140:I144)</f>
        <v>71</v>
      </c>
      <c r="J139" s="164">
        <f t="shared" si="67"/>
        <v>127</v>
      </c>
      <c r="K139" s="219">
        <f t="shared" si="56"/>
        <v>233</v>
      </c>
      <c r="L139" s="164">
        <f t="shared" ref="L139:M139" si="68">SUM(L140:L144)</f>
        <v>77</v>
      </c>
      <c r="M139" s="164">
        <f t="shared" si="68"/>
        <v>156</v>
      </c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</row>
    <row r="140" spans="1:29" ht="15.75" customHeight="1">
      <c r="A140" s="166" t="s">
        <v>360</v>
      </c>
      <c r="B140" s="167">
        <f t="shared" si="25"/>
        <v>120</v>
      </c>
      <c r="C140" s="168">
        <v>42</v>
      </c>
      <c r="D140" s="187">
        <v>78</v>
      </c>
      <c r="E140" s="222">
        <f t="shared" si="54"/>
        <v>110</v>
      </c>
      <c r="F140" s="200">
        <v>37</v>
      </c>
      <c r="G140" s="223">
        <v>73</v>
      </c>
      <c r="H140" s="167">
        <f t="shared" si="55"/>
        <v>113</v>
      </c>
      <c r="I140" s="200">
        <v>40</v>
      </c>
      <c r="J140" s="200">
        <v>73</v>
      </c>
      <c r="K140" s="222">
        <f t="shared" si="56"/>
        <v>127</v>
      </c>
      <c r="L140" s="237">
        <v>38</v>
      </c>
      <c r="M140" s="237">
        <v>89</v>
      </c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</row>
    <row r="141" spans="1:29" ht="15.75" customHeight="1">
      <c r="A141" s="166" t="s">
        <v>361</v>
      </c>
      <c r="B141" s="167">
        <f t="shared" si="25"/>
        <v>10</v>
      </c>
      <c r="C141" s="168">
        <v>6</v>
      </c>
      <c r="D141" s="187">
        <v>4</v>
      </c>
      <c r="E141" s="222">
        <f t="shared" si="54"/>
        <v>10</v>
      </c>
      <c r="F141" s="200">
        <v>6</v>
      </c>
      <c r="G141" s="223">
        <v>4</v>
      </c>
      <c r="H141" s="167">
        <f t="shared" si="55"/>
        <v>11</v>
      </c>
      <c r="I141" s="200">
        <v>6</v>
      </c>
      <c r="J141" s="200">
        <v>5</v>
      </c>
      <c r="K141" s="222">
        <f t="shared" si="56"/>
        <v>13</v>
      </c>
      <c r="L141" s="237">
        <v>7</v>
      </c>
      <c r="M141" s="237">
        <v>6</v>
      </c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</row>
    <row r="142" spans="1:29" ht="15.75" customHeight="1">
      <c r="A142" s="166" t="s">
        <v>362</v>
      </c>
      <c r="B142" s="167">
        <f t="shared" si="25"/>
        <v>59</v>
      </c>
      <c r="C142" s="168">
        <v>18</v>
      </c>
      <c r="D142" s="187">
        <v>41</v>
      </c>
      <c r="E142" s="222">
        <f t="shared" si="54"/>
        <v>61</v>
      </c>
      <c r="F142" s="200">
        <v>18</v>
      </c>
      <c r="G142" s="223">
        <v>43</v>
      </c>
      <c r="H142" s="167">
        <f t="shared" si="55"/>
        <v>62</v>
      </c>
      <c r="I142" s="200">
        <v>18</v>
      </c>
      <c r="J142" s="200">
        <v>44</v>
      </c>
      <c r="K142" s="222">
        <f t="shared" si="56"/>
        <v>79</v>
      </c>
      <c r="L142" s="237">
        <v>25</v>
      </c>
      <c r="M142" s="237">
        <v>54</v>
      </c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</row>
    <row r="143" spans="1:29" ht="15.75" customHeight="1">
      <c r="A143" s="166" t="s">
        <v>363</v>
      </c>
      <c r="B143" s="167">
        <f t="shared" si="25"/>
        <v>8</v>
      </c>
      <c r="C143" s="168">
        <v>4</v>
      </c>
      <c r="D143" s="187">
        <v>4</v>
      </c>
      <c r="E143" s="222">
        <f t="shared" si="54"/>
        <v>8</v>
      </c>
      <c r="F143" s="200">
        <v>4</v>
      </c>
      <c r="G143" s="223">
        <v>4</v>
      </c>
      <c r="H143" s="167">
        <f t="shared" si="55"/>
        <v>10</v>
      </c>
      <c r="I143" s="200">
        <v>6</v>
      </c>
      <c r="J143" s="200">
        <v>4</v>
      </c>
      <c r="K143" s="222">
        <f t="shared" si="56"/>
        <v>9</v>
      </c>
      <c r="L143" s="237">
        <v>4</v>
      </c>
      <c r="M143" s="237">
        <v>5</v>
      </c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</row>
    <row r="144" spans="1:29" ht="15.75" customHeight="1">
      <c r="A144" s="166" t="s">
        <v>364</v>
      </c>
      <c r="B144" s="167">
        <f t="shared" si="25"/>
        <v>2</v>
      </c>
      <c r="C144" s="168">
        <v>1</v>
      </c>
      <c r="D144" s="187">
        <v>1</v>
      </c>
      <c r="E144" s="222">
        <f t="shared" si="54"/>
        <v>3</v>
      </c>
      <c r="F144" s="200">
        <v>1</v>
      </c>
      <c r="G144" s="223">
        <v>2</v>
      </c>
      <c r="H144" s="167">
        <f t="shared" si="55"/>
        <v>2</v>
      </c>
      <c r="I144" s="200">
        <v>1</v>
      </c>
      <c r="J144" s="200">
        <v>1</v>
      </c>
      <c r="K144" s="222">
        <f t="shared" si="56"/>
        <v>5</v>
      </c>
      <c r="L144" s="237">
        <v>3</v>
      </c>
      <c r="M144" s="237">
        <v>2</v>
      </c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</row>
    <row r="145" spans="1:29" ht="15.75" customHeight="1">
      <c r="A145" s="162" t="s">
        <v>422</v>
      </c>
      <c r="B145" s="164">
        <f t="shared" si="25"/>
        <v>493</v>
      </c>
      <c r="C145" s="164">
        <f t="shared" ref="C145:D145" si="69">SUM(C146:C153)</f>
        <v>216</v>
      </c>
      <c r="D145" s="188">
        <f t="shared" si="69"/>
        <v>277</v>
      </c>
      <c r="E145" s="219">
        <f t="shared" si="54"/>
        <v>508</v>
      </c>
      <c r="F145" s="164">
        <f t="shared" ref="F145:G145" si="70">SUM(F146:F153)</f>
        <v>226</v>
      </c>
      <c r="G145" s="188">
        <f t="shared" si="70"/>
        <v>282</v>
      </c>
      <c r="H145" s="164">
        <f t="shared" si="55"/>
        <v>528</v>
      </c>
      <c r="I145" s="164">
        <f t="shared" ref="I145:J145" si="71">SUM(I146:I153)</f>
        <v>225</v>
      </c>
      <c r="J145" s="164">
        <f t="shared" si="71"/>
        <v>303</v>
      </c>
      <c r="K145" s="219">
        <f t="shared" si="56"/>
        <v>593</v>
      </c>
      <c r="L145" s="164">
        <f t="shared" ref="L145:M145" si="72">SUM(L146:L153)</f>
        <v>225</v>
      </c>
      <c r="M145" s="164">
        <f t="shared" si="72"/>
        <v>368</v>
      </c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</row>
    <row r="146" spans="1:29" ht="15.75" customHeight="1">
      <c r="A146" s="166" t="s">
        <v>365</v>
      </c>
      <c r="B146" s="167">
        <f t="shared" si="25"/>
        <v>71</v>
      </c>
      <c r="C146" s="168">
        <v>29</v>
      </c>
      <c r="D146" s="187">
        <v>42</v>
      </c>
      <c r="E146" s="222">
        <f t="shared" si="54"/>
        <v>69</v>
      </c>
      <c r="F146" s="200">
        <v>26</v>
      </c>
      <c r="G146" s="223">
        <v>43</v>
      </c>
      <c r="H146" s="167">
        <f t="shared" si="55"/>
        <v>67</v>
      </c>
      <c r="I146" s="200">
        <v>21</v>
      </c>
      <c r="J146" s="200">
        <v>46</v>
      </c>
      <c r="K146" s="222">
        <f t="shared" si="56"/>
        <v>79</v>
      </c>
      <c r="L146" s="237">
        <v>25</v>
      </c>
      <c r="M146" s="237">
        <v>54</v>
      </c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</row>
    <row r="147" spans="1:29" ht="15.75" customHeight="1">
      <c r="A147" s="166" t="s">
        <v>366</v>
      </c>
      <c r="B147" s="167">
        <f t="shared" si="25"/>
        <v>104</v>
      </c>
      <c r="C147" s="168">
        <v>45</v>
      </c>
      <c r="D147" s="187">
        <v>59</v>
      </c>
      <c r="E147" s="222">
        <f t="shared" si="54"/>
        <v>67</v>
      </c>
      <c r="F147" s="200">
        <v>32</v>
      </c>
      <c r="G147" s="223">
        <v>35</v>
      </c>
      <c r="H147" s="167">
        <f t="shared" si="55"/>
        <v>66</v>
      </c>
      <c r="I147" s="200">
        <v>27</v>
      </c>
      <c r="J147" s="200">
        <v>39</v>
      </c>
      <c r="K147" s="222">
        <f t="shared" si="56"/>
        <v>74</v>
      </c>
      <c r="L147" s="237">
        <v>28</v>
      </c>
      <c r="M147" s="237">
        <v>46</v>
      </c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</row>
    <row r="148" spans="1:29" ht="15.75" customHeight="1">
      <c r="A148" s="166" t="s">
        <v>318</v>
      </c>
      <c r="B148" s="167">
        <f t="shared" si="25"/>
        <v>30</v>
      </c>
      <c r="C148" s="168">
        <v>17</v>
      </c>
      <c r="D148" s="187">
        <v>13</v>
      </c>
      <c r="E148" s="222">
        <f t="shared" si="54"/>
        <v>36</v>
      </c>
      <c r="F148" s="200">
        <v>19</v>
      </c>
      <c r="G148" s="223">
        <v>17</v>
      </c>
      <c r="H148" s="167">
        <f t="shared" si="55"/>
        <v>39</v>
      </c>
      <c r="I148" s="200">
        <v>21</v>
      </c>
      <c r="J148" s="200">
        <v>18</v>
      </c>
      <c r="K148" s="222">
        <f t="shared" si="56"/>
        <v>36</v>
      </c>
      <c r="L148" s="237">
        <v>13</v>
      </c>
      <c r="M148" s="237">
        <v>23</v>
      </c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</row>
    <row r="149" spans="1:29" ht="15.75" customHeight="1">
      <c r="A149" s="166" t="s">
        <v>367</v>
      </c>
      <c r="B149" s="167">
        <f t="shared" si="25"/>
        <v>79</v>
      </c>
      <c r="C149" s="168">
        <v>29</v>
      </c>
      <c r="D149" s="187">
        <v>50</v>
      </c>
      <c r="E149" s="222">
        <f t="shared" si="54"/>
        <v>87</v>
      </c>
      <c r="F149" s="200">
        <v>37</v>
      </c>
      <c r="G149" s="223">
        <v>50</v>
      </c>
      <c r="H149" s="167">
        <f t="shared" si="55"/>
        <v>91</v>
      </c>
      <c r="I149" s="200">
        <v>39</v>
      </c>
      <c r="J149" s="200">
        <v>52</v>
      </c>
      <c r="K149" s="222">
        <f t="shared" si="56"/>
        <v>109</v>
      </c>
      <c r="L149" s="237">
        <v>33</v>
      </c>
      <c r="M149" s="237">
        <v>76</v>
      </c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</row>
    <row r="150" spans="1:29" ht="15.75" customHeight="1">
      <c r="A150" s="166" t="s">
        <v>368</v>
      </c>
      <c r="B150" s="167">
        <f t="shared" si="25"/>
        <v>122</v>
      </c>
      <c r="C150" s="168">
        <v>54</v>
      </c>
      <c r="D150" s="187">
        <v>68</v>
      </c>
      <c r="E150" s="222">
        <f t="shared" si="54"/>
        <v>162</v>
      </c>
      <c r="F150" s="200">
        <v>71</v>
      </c>
      <c r="G150" s="223">
        <v>91</v>
      </c>
      <c r="H150" s="167">
        <f t="shared" si="55"/>
        <v>172</v>
      </c>
      <c r="I150" s="200">
        <v>75</v>
      </c>
      <c r="J150" s="200">
        <v>97</v>
      </c>
      <c r="K150" s="222">
        <f t="shared" si="56"/>
        <v>192</v>
      </c>
      <c r="L150" s="237">
        <v>80</v>
      </c>
      <c r="M150" s="237">
        <v>112</v>
      </c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</row>
    <row r="151" spans="1:29" ht="15.75" customHeight="1">
      <c r="A151" s="166" t="s">
        <v>369</v>
      </c>
      <c r="B151" s="167">
        <f t="shared" si="25"/>
        <v>36</v>
      </c>
      <c r="C151" s="168">
        <v>16</v>
      </c>
      <c r="D151" s="187">
        <v>20</v>
      </c>
      <c r="E151" s="222">
        <f t="shared" si="54"/>
        <v>36</v>
      </c>
      <c r="F151" s="200">
        <v>17</v>
      </c>
      <c r="G151" s="223">
        <v>19</v>
      </c>
      <c r="H151" s="167">
        <f t="shared" si="55"/>
        <v>39</v>
      </c>
      <c r="I151" s="200">
        <v>18</v>
      </c>
      <c r="J151" s="200">
        <v>21</v>
      </c>
      <c r="K151" s="222">
        <f t="shared" si="56"/>
        <v>41</v>
      </c>
      <c r="L151" s="237">
        <v>18</v>
      </c>
      <c r="M151" s="237">
        <v>23</v>
      </c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</row>
    <row r="152" spans="1:29" ht="15.75" customHeight="1">
      <c r="A152" s="166" t="s">
        <v>448</v>
      </c>
      <c r="B152" s="167">
        <f t="shared" si="25"/>
        <v>18</v>
      </c>
      <c r="C152" s="168">
        <v>12</v>
      </c>
      <c r="D152" s="187">
        <v>6</v>
      </c>
      <c r="E152" s="222">
        <f t="shared" si="54"/>
        <v>17</v>
      </c>
      <c r="F152" s="200">
        <v>10</v>
      </c>
      <c r="G152" s="223">
        <v>7</v>
      </c>
      <c r="H152" s="167">
        <f t="shared" si="55"/>
        <v>19</v>
      </c>
      <c r="I152" s="200">
        <v>10</v>
      </c>
      <c r="J152" s="200">
        <v>9</v>
      </c>
      <c r="K152" s="222">
        <f t="shared" si="56"/>
        <v>19</v>
      </c>
      <c r="L152" s="237">
        <v>10</v>
      </c>
      <c r="M152" s="237">
        <v>9</v>
      </c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</row>
    <row r="153" spans="1:29" ht="15.75" customHeight="1">
      <c r="A153" s="166" t="s">
        <v>370</v>
      </c>
      <c r="B153" s="167">
        <f t="shared" si="25"/>
        <v>33</v>
      </c>
      <c r="C153" s="168">
        <v>14</v>
      </c>
      <c r="D153" s="187">
        <v>19</v>
      </c>
      <c r="E153" s="222">
        <f t="shared" si="54"/>
        <v>34</v>
      </c>
      <c r="F153" s="200">
        <v>14</v>
      </c>
      <c r="G153" s="223">
        <v>20</v>
      </c>
      <c r="H153" s="167">
        <f t="shared" si="55"/>
        <v>35</v>
      </c>
      <c r="I153" s="200">
        <v>14</v>
      </c>
      <c r="J153" s="200">
        <v>21</v>
      </c>
      <c r="K153" s="222">
        <f t="shared" si="56"/>
        <v>43</v>
      </c>
      <c r="L153" s="237">
        <v>18</v>
      </c>
      <c r="M153" s="237">
        <v>25</v>
      </c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</row>
    <row r="154" spans="1:29" ht="15.75" customHeight="1">
      <c r="A154" s="162" t="s">
        <v>449</v>
      </c>
      <c r="B154" s="164">
        <f t="shared" si="25"/>
        <v>493</v>
      </c>
      <c r="C154" s="164">
        <f t="shared" ref="C154:D154" si="73">SUM(C155:C159)</f>
        <v>186</v>
      </c>
      <c r="D154" s="188">
        <f t="shared" si="73"/>
        <v>307</v>
      </c>
      <c r="E154" s="219">
        <f t="shared" si="54"/>
        <v>510</v>
      </c>
      <c r="F154" s="164">
        <f t="shared" ref="F154:G154" si="74">SUM(F155:F159)</f>
        <v>194</v>
      </c>
      <c r="G154" s="188">
        <f t="shared" si="74"/>
        <v>316</v>
      </c>
      <c r="H154" s="164">
        <f t="shared" si="55"/>
        <v>534</v>
      </c>
      <c r="I154" s="164">
        <f t="shared" ref="I154:J154" si="75">SUM(I155:I159)</f>
        <v>198</v>
      </c>
      <c r="J154" s="164">
        <f t="shared" si="75"/>
        <v>336</v>
      </c>
      <c r="K154" s="219">
        <f t="shared" si="56"/>
        <v>579</v>
      </c>
      <c r="L154" s="164">
        <f t="shared" ref="L154:M154" si="76">SUM(L155:L159)</f>
        <v>205</v>
      </c>
      <c r="M154" s="164">
        <f t="shared" si="76"/>
        <v>374</v>
      </c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</row>
    <row r="155" spans="1:29" ht="15.75" customHeight="1">
      <c r="A155" s="166" t="s">
        <v>450</v>
      </c>
      <c r="B155" s="167">
        <f t="shared" si="25"/>
        <v>80</v>
      </c>
      <c r="C155" s="168">
        <v>30</v>
      </c>
      <c r="D155" s="187">
        <v>50</v>
      </c>
      <c r="E155" s="222">
        <f t="shared" si="54"/>
        <v>82</v>
      </c>
      <c r="F155" s="200">
        <v>30</v>
      </c>
      <c r="G155" s="223">
        <v>52</v>
      </c>
      <c r="H155" s="167">
        <f t="shared" si="55"/>
        <v>85</v>
      </c>
      <c r="I155" s="200">
        <v>28</v>
      </c>
      <c r="J155" s="200">
        <v>57</v>
      </c>
      <c r="K155" s="222">
        <f t="shared" si="56"/>
        <v>89</v>
      </c>
      <c r="L155" s="237">
        <v>25</v>
      </c>
      <c r="M155" s="237">
        <v>64</v>
      </c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</row>
    <row r="156" spans="1:29" ht="15.75" customHeight="1">
      <c r="A156" s="166" t="s">
        <v>451</v>
      </c>
      <c r="B156" s="167">
        <f t="shared" si="25"/>
        <v>44</v>
      </c>
      <c r="C156" s="168">
        <v>15</v>
      </c>
      <c r="D156" s="187">
        <v>29</v>
      </c>
      <c r="E156" s="222">
        <f t="shared" si="54"/>
        <v>45</v>
      </c>
      <c r="F156" s="200">
        <v>17</v>
      </c>
      <c r="G156" s="223">
        <v>28</v>
      </c>
      <c r="H156" s="167">
        <f t="shared" si="55"/>
        <v>47</v>
      </c>
      <c r="I156" s="200">
        <v>15</v>
      </c>
      <c r="J156" s="200">
        <v>32</v>
      </c>
      <c r="K156" s="222">
        <f t="shared" si="56"/>
        <v>53</v>
      </c>
      <c r="L156" s="237">
        <v>14</v>
      </c>
      <c r="M156" s="237">
        <v>39</v>
      </c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</row>
    <row r="157" spans="1:29" ht="15.75" customHeight="1">
      <c r="A157" s="166" t="s">
        <v>371</v>
      </c>
      <c r="B157" s="167">
        <f t="shared" si="25"/>
        <v>42</v>
      </c>
      <c r="C157" s="168">
        <v>18</v>
      </c>
      <c r="D157" s="187">
        <v>24</v>
      </c>
      <c r="E157" s="222">
        <f t="shared" si="54"/>
        <v>39</v>
      </c>
      <c r="F157" s="200">
        <v>16</v>
      </c>
      <c r="G157" s="223">
        <v>23</v>
      </c>
      <c r="H157" s="167">
        <f t="shared" si="55"/>
        <v>44</v>
      </c>
      <c r="I157" s="200">
        <v>19</v>
      </c>
      <c r="J157" s="200">
        <v>25</v>
      </c>
      <c r="K157" s="222">
        <f t="shared" si="56"/>
        <v>54</v>
      </c>
      <c r="L157" s="237">
        <v>21</v>
      </c>
      <c r="M157" s="237">
        <v>33</v>
      </c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</row>
    <row r="158" spans="1:29" ht="15.75" customHeight="1">
      <c r="A158" s="166" t="s">
        <v>306</v>
      </c>
      <c r="B158" s="167">
        <f t="shared" si="25"/>
        <v>72</v>
      </c>
      <c r="C158" s="168">
        <v>26</v>
      </c>
      <c r="D158" s="187">
        <v>46</v>
      </c>
      <c r="E158" s="222">
        <f t="shared" si="54"/>
        <v>78</v>
      </c>
      <c r="F158" s="200">
        <v>29</v>
      </c>
      <c r="G158" s="223">
        <v>49</v>
      </c>
      <c r="H158" s="167">
        <f t="shared" si="55"/>
        <v>85</v>
      </c>
      <c r="I158" s="200">
        <v>33</v>
      </c>
      <c r="J158" s="200">
        <v>52</v>
      </c>
      <c r="K158" s="222">
        <f t="shared" si="56"/>
        <v>84</v>
      </c>
      <c r="L158" s="237">
        <v>29</v>
      </c>
      <c r="M158" s="237">
        <v>55</v>
      </c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</row>
    <row r="159" spans="1:29" ht="15.75" customHeight="1">
      <c r="A159" s="166" t="s">
        <v>372</v>
      </c>
      <c r="B159" s="167">
        <f t="shared" si="25"/>
        <v>255</v>
      </c>
      <c r="C159" s="168">
        <v>97</v>
      </c>
      <c r="D159" s="187">
        <v>158</v>
      </c>
      <c r="E159" s="222">
        <f t="shared" si="54"/>
        <v>266</v>
      </c>
      <c r="F159" s="200">
        <v>102</v>
      </c>
      <c r="G159" s="223">
        <v>164</v>
      </c>
      <c r="H159" s="167">
        <f t="shared" si="55"/>
        <v>273</v>
      </c>
      <c r="I159" s="200">
        <v>103</v>
      </c>
      <c r="J159" s="200">
        <v>170</v>
      </c>
      <c r="K159" s="222">
        <f t="shared" si="56"/>
        <v>299</v>
      </c>
      <c r="L159" s="237">
        <v>116</v>
      </c>
      <c r="M159" s="237">
        <v>183</v>
      </c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</row>
    <row r="160" spans="1:29" ht="15.75" customHeight="1">
      <c r="A160" s="162" t="s">
        <v>423</v>
      </c>
      <c r="B160" s="164">
        <f t="shared" si="25"/>
        <v>537</v>
      </c>
      <c r="C160" s="164">
        <f t="shared" ref="C160:D160" si="77">SUM(C161:C167)</f>
        <v>185</v>
      </c>
      <c r="D160" s="188">
        <f t="shared" si="77"/>
        <v>352</v>
      </c>
      <c r="E160" s="219">
        <f t="shared" si="54"/>
        <v>555</v>
      </c>
      <c r="F160" s="164">
        <f t="shared" ref="F160:G160" si="78">SUM(F161:F167)</f>
        <v>193</v>
      </c>
      <c r="G160" s="188">
        <f t="shared" si="78"/>
        <v>362</v>
      </c>
      <c r="H160" s="164">
        <f t="shared" si="55"/>
        <v>562</v>
      </c>
      <c r="I160" s="164">
        <f t="shared" ref="I160:J160" si="79">SUM(I161:I167)</f>
        <v>190</v>
      </c>
      <c r="J160" s="164">
        <f t="shared" si="79"/>
        <v>372</v>
      </c>
      <c r="K160" s="219">
        <f t="shared" si="56"/>
        <v>609</v>
      </c>
      <c r="L160" s="164">
        <f t="shared" ref="L160:M160" si="80">SUM(L161:L167)</f>
        <v>201</v>
      </c>
      <c r="M160" s="164">
        <f t="shared" si="80"/>
        <v>408</v>
      </c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</row>
    <row r="161" spans="1:29" ht="15.75" customHeight="1">
      <c r="A161" s="166" t="s">
        <v>373</v>
      </c>
      <c r="B161" s="167">
        <f t="shared" si="25"/>
        <v>61</v>
      </c>
      <c r="C161" s="168">
        <v>20</v>
      </c>
      <c r="D161" s="187">
        <v>41</v>
      </c>
      <c r="E161" s="222">
        <f t="shared" si="54"/>
        <v>56</v>
      </c>
      <c r="F161" s="200">
        <v>19</v>
      </c>
      <c r="G161" s="223">
        <v>37</v>
      </c>
      <c r="H161" s="167">
        <f t="shared" si="55"/>
        <v>54</v>
      </c>
      <c r="I161" s="200">
        <v>17</v>
      </c>
      <c r="J161" s="200">
        <v>37</v>
      </c>
      <c r="K161" s="222">
        <f t="shared" si="56"/>
        <v>73</v>
      </c>
      <c r="L161" s="237">
        <v>20</v>
      </c>
      <c r="M161" s="237">
        <v>53</v>
      </c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  <c r="AC161" s="161"/>
    </row>
    <row r="162" spans="1:29" ht="15.75" customHeight="1">
      <c r="A162" s="166" t="s">
        <v>374</v>
      </c>
      <c r="B162" s="167">
        <f t="shared" si="25"/>
        <v>58</v>
      </c>
      <c r="C162" s="168">
        <v>14</v>
      </c>
      <c r="D162" s="187">
        <v>44</v>
      </c>
      <c r="E162" s="222">
        <f t="shared" si="54"/>
        <v>62</v>
      </c>
      <c r="F162" s="200">
        <v>16</v>
      </c>
      <c r="G162" s="223">
        <v>46</v>
      </c>
      <c r="H162" s="167">
        <f t="shared" si="55"/>
        <v>64</v>
      </c>
      <c r="I162" s="200">
        <v>16</v>
      </c>
      <c r="J162" s="200">
        <v>48</v>
      </c>
      <c r="K162" s="222">
        <f t="shared" si="56"/>
        <v>66</v>
      </c>
      <c r="L162" s="237">
        <v>16</v>
      </c>
      <c r="M162" s="237">
        <v>50</v>
      </c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</row>
    <row r="163" spans="1:29" ht="15.75" customHeight="1">
      <c r="A163" s="166" t="s">
        <v>375</v>
      </c>
      <c r="B163" s="167">
        <f t="shared" si="25"/>
        <v>247</v>
      </c>
      <c r="C163" s="168">
        <v>95</v>
      </c>
      <c r="D163" s="187">
        <v>152</v>
      </c>
      <c r="E163" s="222">
        <f t="shared" si="54"/>
        <v>251</v>
      </c>
      <c r="F163" s="200">
        <v>91</v>
      </c>
      <c r="G163" s="223">
        <v>160</v>
      </c>
      <c r="H163" s="167">
        <f t="shared" si="55"/>
        <v>253</v>
      </c>
      <c r="I163" s="200">
        <v>96</v>
      </c>
      <c r="J163" s="200">
        <v>157</v>
      </c>
      <c r="K163" s="222">
        <f t="shared" si="56"/>
        <v>277</v>
      </c>
      <c r="L163" s="237">
        <v>108</v>
      </c>
      <c r="M163" s="237">
        <v>169</v>
      </c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</row>
    <row r="164" spans="1:29" ht="15.75" customHeight="1">
      <c r="A164" s="166" t="s">
        <v>376</v>
      </c>
      <c r="B164" s="167">
        <f t="shared" si="25"/>
        <v>59</v>
      </c>
      <c r="C164" s="168">
        <v>19</v>
      </c>
      <c r="D164" s="187">
        <v>40</v>
      </c>
      <c r="E164" s="222">
        <f t="shared" si="54"/>
        <v>66</v>
      </c>
      <c r="F164" s="200">
        <v>24</v>
      </c>
      <c r="G164" s="223">
        <v>42</v>
      </c>
      <c r="H164" s="167">
        <f t="shared" si="55"/>
        <v>66</v>
      </c>
      <c r="I164" s="200">
        <v>22</v>
      </c>
      <c r="J164" s="200">
        <v>44</v>
      </c>
      <c r="K164" s="222">
        <f t="shared" si="56"/>
        <v>65</v>
      </c>
      <c r="L164" s="237">
        <v>18</v>
      </c>
      <c r="M164" s="237">
        <v>47</v>
      </c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</row>
    <row r="165" spans="1:29" ht="15.75" customHeight="1">
      <c r="A165" s="166" t="s">
        <v>452</v>
      </c>
      <c r="B165" s="167">
        <f t="shared" si="25"/>
        <v>1</v>
      </c>
      <c r="C165" s="168">
        <v>1</v>
      </c>
      <c r="D165" s="187">
        <v>0</v>
      </c>
      <c r="E165" s="222">
        <f t="shared" si="54"/>
        <v>1</v>
      </c>
      <c r="F165" s="200">
        <v>1</v>
      </c>
      <c r="G165" s="223">
        <v>0</v>
      </c>
      <c r="H165" s="167">
        <f t="shared" si="55"/>
        <v>1</v>
      </c>
      <c r="I165" s="200">
        <v>1</v>
      </c>
      <c r="J165" s="200">
        <v>0</v>
      </c>
      <c r="K165" s="222">
        <f t="shared" si="56"/>
        <v>0</v>
      </c>
      <c r="L165" s="237">
        <v>0</v>
      </c>
      <c r="M165" s="237">
        <v>0</v>
      </c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</row>
    <row r="166" spans="1:29" ht="15.75" customHeight="1">
      <c r="A166" s="166" t="s">
        <v>319</v>
      </c>
      <c r="B166" s="167">
        <f t="shared" si="25"/>
        <v>78</v>
      </c>
      <c r="C166" s="168">
        <v>24</v>
      </c>
      <c r="D166" s="187">
        <v>54</v>
      </c>
      <c r="E166" s="222">
        <f t="shared" si="54"/>
        <v>88</v>
      </c>
      <c r="F166" s="200">
        <v>28</v>
      </c>
      <c r="G166" s="223">
        <v>60</v>
      </c>
      <c r="H166" s="167">
        <f t="shared" si="55"/>
        <v>89</v>
      </c>
      <c r="I166" s="200">
        <v>21</v>
      </c>
      <c r="J166" s="200">
        <v>68</v>
      </c>
      <c r="K166" s="222">
        <f t="shared" si="56"/>
        <v>88</v>
      </c>
      <c r="L166" s="237">
        <v>21</v>
      </c>
      <c r="M166" s="237">
        <v>67</v>
      </c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  <c r="AC166" s="161"/>
    </row>
    <row r="167" spans="1:29" ht="15.75" customHeight="1">
      <c r="A167" s="166" t="s">
        <v>453</v>
      </c>
      <c r="B167" s="167">
        <f t="shared" si="25"/>
        <v>33</v>
      </c>
      <c r="C167" s="168">
        <v>12</v>
      </c>
      <c r="D167" s="187">
        <v>21</v>
      </c>
      <c r="E167" s="222">
        <f t="shared" si="54"/>
        <v>31</v>
      </c>
      <c r="F167" s="200">
        <v>14</v>
      </c>
      <c r="G167" s="223">
        <v>17</v>
      </c>
      <c r="H167" s="167">
        <f t="shared" si="55"/>
        <v>35</v>
      </c>
      <c r="I167" s="200">
        <v>17</v>
      </c>
      <c r="J167" s="200">
        <v>18</v>
      </c>
      <c r="K167" s="222">
        <f t="shared" si="56"/>
        <v>40</v>
      </c>
      <c r="L167" s="237">
        <v>18</v>
      </c>
      <c r="M167" s="237">
        <v>22</v>
      </c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  <c r="AC167" s="161"/>
    </row>
    <row r="168" spans="1:29" ht="15.75" customHeight="1">
      <c r="A168" s="162" t="s">
        <v>424</v>
      </c>
      <c r="B168" s="164">
        <f t="shared" si="25"/>
        <v>1015</v>
      </c>
      <c r="C168" s="164">
        <f t="shared" ref="C168:D168" si="81">SUM(C169:C181)</f>
        <v>450</v>
      </c>
      <c r="D168" s="188">
        <f t="shared" si="81"/>
        <v>565</v>
      </c>
      <c r="E168" s="219">
        <f t="shared" si="54"/>
        <v>1002</v>
      </c>
      <c r="F168" s="164">
        <f t="shared" ref="F168:G168" si="82">SUM(F169:F181)</f>
        <v>432</v>
      </c>
      <c r="G168" s="188">
        <f t="shared" si="82"/>
        <v>570</v>
      </c>
      <c r="H168" s="164">
        <f t="shared" si="55"/>
        <v>1019</v>
      </c>
      <c r="I168" s="164">
        <f t="shared" ref="I168:J168" si="83">SUM(I169:I181)</f>
        <v>422</v>
      </c>
      <c r="J168" s="164">
        <f t="shared" si="83"/>
        <v>597</v>
      </c>
      <c r="K168" s="219">
        <f t="shared" si="56"/>
        <v>1155</v>
      </c>
      <c r="L168" s="164">
        <f t="shared" ref="L168:M168" si="84">SUM(L169:L181)</f>
        <v>484</v>
      </c>
      <c r="M168" s="164">
        <f t="shared" si="84"/>
        <v>671</v>
      </c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</row>
    <row r="169" spans="1:29" ht="15.75" customHeight="1">
      <c r="A169" s="166" t="s">
        <v>377</v>
      </c>
      <c r="B169" s="167">
        <f t="shared" si="25"/>
        <v>54</v>
      </c>
      <c r="C169" s="168">
        <v>23</v>
      </c>
      <c r="D169" s="187">
        <v>31</v>
      </c>
      <c r="E169" s="222">
        <f t="shared" si="54"/>
        <v>57</v>
      </c>
      <c r="F169" s="200">
        <v>22</v>
      </c>
      <c r="G169" s="223">
        <v>35</v>
      </c>
      <c r="H169" s="167">
        <f t="shared" si="55"/>
        <v>52</v>
      </c>
      <c r="I169" s="200">
        <v>15</v>
      </c>
      <c r="J169" s="200">
        <v>37</v>
      </c>
      <c r="K169" s="222">
        <f t="shared" si="56"/>
        <v>57</v>
      </c>
      <c r="L169" s="237">
        <v>17</v>
      </c>
      <c r="M169" s="237">
        <v>40</v>
      </c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</row>
    <row r="170" spans="1:29" ht="15.75" customHeight="1">
      <c r="A170" s="166" t="s">
        <v>378</v>
      </c>
      <c r="B170" s="167">
        <f t="shared" si="25"/>
        <v>63</v>
      </c>
      <c r="C170" s="168">
        <v>28</v>
      </c>
      <c r="D170" s="187">
        <v>35</v>
      </c>
      <c r="E170" s="222">
        <f t="shared" si="54"/>
        <v>64</v>
      </c>
      <c r="F170" s="200">
        <v>29</v>
      </c>
      <c r="G170" s="223">
        <v>35</v>
      </c>
      <c r="H170" s="167">
        <f t="shared" si="55"/>
        <v>69</v>
      </c>
      <c r="I170" s="200">
        <v>29</v>
      </c>
      <c r="J170" s="200">
        <v>40</v>
      </c>
      <c r="K170" s="222">
        <f t="shared" si="56"/>
        <v>78</v>
      </c>
      <c r="L170" s="237">
        <v>33</v>
      </c>
      <c r="M170" s="237">
        <v>45</v>
      </c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</row>
    <row r="171" spans="1:29" ht="15.75" customHeight="1">
      <c r="A171" s="166" t="s">
        <v>379</v>
      </c>
      <c r="B171" s="167">
        <f t="shared" si="25"/>
        <v>34</v>
      </c>
      <c r="C171" s="168">
        <v>21</v>
      </c>
      <c r="D171" s="187">
        <v>13</v>
      </c>
      <c r="E171" s="222">
        <f t="shared" si="54"/>
        <v>30</v>
      </c>
      <c r="F171" s="200">
        <v>18</v>
      </c>
      <c r="G171" s="223">
        <v>12</v>
      </c>
      <c r="H171" s="167">
        <f t="shared" si="55"/>
        <v>38</v>
      </c>
      <c r="I171" s="200">
        <v>19</v>
      </c>
      <c r="J171" s="200">
        <v>19</v>
      </c>
      <c r="K171" s="222">
        <f t="shared" si="56"/>
        <v>37</v>
      </c>
      <c r="L171" s="237">
        <v>18</v>
      </c>
      <c r="M171" s="237">
        <v>19</v>
      </c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</row>
    <row r="172" spans="1:29" ht="15.75" customHeight="1">
      <c r="A172" s="166" t="s">
        <v>341</v>
      </c>
      <c r="B172" s="167">
        <f t="shared" si="25"/>
        <v>60</v>
      </c>
      <c r="C172" s="168">
        <v>19</v>
      </c>
      <c r="D172" s="187">
        <v>41</v>
      </c>
      <c r="E172" s="222">
        <f t="shared" si="54"/>
        <v>60</v>
      </c>
      <c r="F172" s="200">
        <v>17</v>
      </c>
      <c r="G172" s="223">
        <v>43</v>
      </c>
      <c r="H172" s="167">
        <f t="shared" si="55"/>
        <v>63</v>
      </c>
      <c r="I172" s="200">
        <v>19</v>
      </c>
      <c r="J172" s="200">
        <v>44</v>
      </c>
      <c r="K172" s="222">
        <f t="shared" si="56"/>
        <v>76</v>
      </c>
      <c r="L172" s="237">
        <v>30</v>
      </c>
      <c r="M172" s="237">
        <v>46</v>
      </c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</row>
    <row r="173" spans="1:29" ht="15.75" customHeight="1">
      <c r="A173" s="166" t="s">
        <v>380</v>
      </c>
      <c r="B173" s="167">
        <f t="shared" si="25"/>
        <v>84</v>
      </c>
      <c r="C173" s="168">
        <v>41</v>
      </c>
      <c r="D173" s="187">
        <v>43</v>
      </c>
      <c r="E173" s="222">
        <f t="shared" si="54"/>
        <v>82</v>
      </c>
      <c r="F173" s="200">
        <v>40</v>
      </c>
      <c r="G173" s="223">
        <v>42</v>
      </c>
      <c r="H173" s="167">
        <f t="shared" si="55"/>
        <v>90</v>
      </c>
      <c r="I173" s="200">
        <v>42</v>
      </c>
      <c r="J173" s="200">
        <v>48</v>
      </c>
      <c r="K173" s="222">
        <f t="shared" si="56"/>
        <v>98</v>
      </c>
      <c r="L173" s="237">
        <v>47</v>
      </c>
      <c r="M173" s="237">
        <v>51</v>
      </c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</row>
    <row r="174" spans="1:29" ht="15.75" customHeight="1">
      <c r="A174" s="166" t="s">
        <v>454</v>
      </c>
      <c r="B174" s="167">
        <f t="shared" si="25"/>
        <v>55</v>
      </c>
      <c r="C174" s="168">
        <v>30</v>
      </c>
      <c r="D174" s="187">
        <v>25</v>
      </c>
      <c r="E174" s="222">
        <f t="shared" si="54"/>
        <v>51</v>
      </c>
      <c r="F174" s="200">
        <v>26</v>
      </c>
      <c r="G174" s="223">
        <v>25</v>
      </c>
      <c r="H174" s="167">
        <f t="shared" si="55"/>
        <v>55</v>
      </c>
      <c r="I174" s="200">
        <v>26</v>
      </c>
      <c r="J174" s="200">
        <v>29</v>
      </c>
      <c r="K174" s="222">
        <f t="shared" si="56"/>
        <v>58</v>
      </c>
      <c r="L174" s="237">
        <v>24</v>
      </c>
      <c r="M174" s="237">
        <v>34</v>
      </c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</row>
    <row r="175" spans="1:29" ht="15.75" customHeight="1">
      <c r="A175" s="166" t="s">
        <v>455</v>
      </c>
      <c r="B175" s="167">
        <f t="shared" si="25"/>
        <v>99</v>
      </c>
      <c r="C175" s="168">
        <v>39</v>
      </c>
      <c r="D175" s="187">
        <v>60</v>
      </c>
      <c r="E175" s="222">
        <f t="shared" si="54"/>
        <v>101</v>
      </c>
      <c r="F175" s="200">
        <v>39</v>
      </c>
      <c r="G175" s="223">
        <v>62</v>
      </c>
      <c r="H175" s="167">
        <f t="shared" si="55"/>
        <v>102</v>
      </c>
      <c r="I175" s="200">
        <v>34</v>
      </c>
      <c r="J175" s="200">
        <v>68</v>
      </c>
      <c r="K175" s="222">
        <f t="shared" si="56"/>
        <v>114</v>
      </c>
      <c r="L175" s="237">
        <v>42</v>
      </c>
      <c r="M175" s="237">
        <v>72</v>
      </c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</row>
    <row r="176" spans="1:29" ht="15.75" customHeight="1">
      <c r="A176" s="166" t="s">
        <v>381</v>
      </c>
      <c r="B176" s="167">
        <f t="shared" si="25"/>
        <v>62</v>
      </c>
      <c r="C176" s="168">
        <v>36</v>
      </c>
      <c r="D176" s="187">
        <v>26</v>
      </c>
      <c r="E176" s="222">
        <f t="shared" si="54"/>
        <v>54</v>
      </c>
      <c r="F176" s="200">
        <v>29</v>
      </c>
      <c r="G176" s="223">
        <v>25</v>
      </c>
      <c r="H176" s="167">
        <f t="shared" si="55"/>
        <v>52</v>
      </c>
      <c r="I176" s="200">
        <v>26</v>
      </c>
      <c r="J176" s="200">
        <v>26</v>
      </c>
      <c r="K176" s="222">
        <f t="shared" si="56"/>
        <v>67</v>
      </c>
      <c r="L176" s="237">
        <v>31</v>
      </c>
      <c r="M176" s="237">
        <v>36</v>
      </c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</row>
    <row r="177" spans="1:29" ht="15.75" customHeight="1">
      <c r="A177" s="166" t="s">
        <v>359</v>
      </c>
      <c r="B177" s="167">
        <f t="shared" si="25"/>
        <v>47</v>
      </c>
      <c r="C177" s="168">
        <v>23</v>
      </c>
      <c r="D177" s="187">
        <v>24</v>
      </c>
      <c r="E177" s="222">
        <f t="shared" si="54"/>
        <v>41</v>
      </c>
      <c r="F177" s="200">
        <v>18</v>
      </c>
      <c r="G177" s="223">
        <v>23</v>
      </c>
      <c r="H177" s="167">
        <f t="shared" si="55"/>
        <v>44</v>
      </c>
      <c r="I177" s="200">
        <v>18</v>
      </c>
      <c r="J177" s="200">
        <v>26</v>
      </c>
      <c r="K177" s="222">
        <f t="shared" si="56"/>
        <v>47</v>
      </c>
      <c r="L177" s="237">
        <v>22</v>
      </c>
      <c r="M177" s="237">
        <v>25</v>
      </c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</row>
    <row r="178" spans="1:29" ht="15.75" customHeight="1">
      <c r="A178" s="166" t="s">
        <v>382</v>
      </c>
      <c r="B178" s="167">
        <f t="shared" si="25"/>
        <v>48</v>
      </c>
      <c r="C178" s="168">
        <v>21</v>
      </c>
      <c r="D178" s="187">
        <v>27</v>
      </c>
      <c r="E178" s="222">
        <f t="shared" si="54"/>
        <v>45</v>
      </c>
      <c r="F178" s="200">
        <v>20</v>
      </c>
      <c r="G178" s="223">
        <v>25</v>
      </c>
      <c r="H178" s="167">
        <f t="shared" si="55"/>
        <v>48</v>
      </c>
      <c r="I178" s="200">
        <v>21</v>
      </c>
      <c r="J178" s="200">
        <v>27</v>
      </c>
      <c r="K178" s="222">
        <f t="shared" si="56"/>
        <v>51</v>
      </c>
      <c r="L178" s="237">
        <v>24</v>
      </c>
      <c r="M178" s="237">
        <v>27</v>
      </c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</row>
    <row r="179" spans="1:29" ht="15.75" customHeight="1">
      <c r="A179" s="166" t="s">
        <v>383</v>
      </c>
      <c r="B179" s="167">
        <f t="shared" si="25"/>
        <v>35</v>
      </c>
      <c r="C179" s="168">
        <v>18</v>
      </c>
      <c r="D179" s="187">
        <v>17</v>
      </c>
      <c r="E179" s="222">
        <f t="shared" si="54"/>
        <v>32</v>
      </c>
      <c r="F179" s="200">
        <v>15</v>
      </c>
      <c r="G179" s="223">
        <v>17</v>
      </c>
      <c r="H179" s="167">
        <f t="shared" si="55"/>
        <v>34</v>
      </c>
      <c r="I179" s="200">
        <v>12</v>
      </c>
      <c r="J179" s="200">
        <v>22</v>
      </c>
      <c r="K179" s="222">
        <f t="shared" si="56"/>
        <v>40</v>
      </c>
      <c r="L179" s="237">
        <v>13</v>
      </c>
      <c r="M179" s="237">
        <v>27</v>
      </c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</row>
    <row r="180" spans="1:29" ht="15.75" customHeight="1">
      <c r="A180" s="166" t="s">
        <v>384</v>
      </c>
      <c r="B180" s="167">
        <f t="shared" si="25"/>
        <v>288</v>
      </c>
      <c r="C180" s="168">
        <v>121</v>
      </c>
      <c r="D180" s="187">
        <v>167</v>
      </c>
      <c r="E180" s="222">
        <f t="shared" si="54"/>
        <v>298</v>
      </c>
      <c r="F180" s="200">
        <v>127</v>
      </c>
      <c r="G180" s="223">
        <v>171</v>
      </c>
      <c r="H180" s="167">
        <f t="shared" si="55"/>
        <v>291</v>
      </c>
      <c r="I180" s="200">
        <v>129</v>
      </c>
      <c r="J180" s="200">
        <v>162</v>
      </c>
      <c r="K180" s="222">
        <f t="shared" si="56"/>
        <v>334</v>
      </c>
      <c r="L180" s="237">
        <v>143</v>
      </c>
      <c r="M180" s="237">
        <v>191</v>
      </c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</row>
    <row r="181" spans="1:29" ht="15.75" customHeight="1">
      <c r="A181" s="166" t="s">
        <v>385</v>
      </c>
      <c r="B181" s="167">
        <f t="shared" si="25"/>
        <v>86</v>
      </c>
      <c r="C181" s="168">
        <v>30</v>
      </c>
      <c r="D181" s="187">
        <v>56</v>
      </c>
      <c r="E181" s="222">
        <f t="shared" si="54"/>
        <v>87</v>
      </c>
      <c r="F181" s="200">
        <v>32</v>
      </c>
      <c r="G181" s="223">
        <v>55</v>
      </c>
      <c r="H181" s="167">
        <f t="shared" si="55"/>
        <v>81</v>
      </c>
      <c r="I181" s="200">
        <v>32</v>
      </c>
      <c r="J181" s="200">
        <v>49</v>
      </c>
      <c r="K181" s="222">
        <f t="shared" si="56"/>
        <v>98</v>
      </c>
      <c r="L181" s="237">
        <v>40</v>
      </c>
      <c r="M181" s="237">
        <v>58</v>
      </c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</row>
    <row r="182" spans="1:29" ht="15.75" customHeight="1">
      <c r="A182" s="162" t="s">
        <v>425</v>
      </c>
      <c r="B182" s="164">
        <f t="shared" si="25"/>
        <v>962</v>
      </c>
      <c r="C182" s="164">
        <f t="shared" ref="C182:D182" si="85">SUM(C183:C194)</f>
        <v>355</v>
      </c>
      <c r="D182" s="188">
        <f t="shared" si="85"/>
        <v>607</v>
      </c>
      <c r="E182" s="219">
        <f t="shared" si="54"/>
        <v>991</v>
      </c>
      <c r="F182" s="164">
        <f t="shared" ref="F182:G182" si="86">SUM(F183:F194)</f>
        <v>376</v>
      </c>
      <c r="G182" s="188">
        <f t="shared" si="86"/>
        <v>615</v>
      </c>
      <c r="H182" s="164">
        <f t="shared" si="55"/>
        <v>1046</v>
      </c>
      <c r="I182" s="164">
        <f t="shared" ref="I182:J182" si="87">SUM(I183:I194)</f>
        <v>385</v>
      </c>
      <c r="J182" s="164">
        <f t="shared" si="87"/>
        <v>661</v>
      </c>
      <c r="K182" s="219">
        <f t="shared" si="56"/>
        <v>1248</v>
      </c>
      <c r="L182" s="164">
        <f t="shared" ref="L182:M182" si="88">SUM(L183:L194)</f>
        <v>444</v>
      </c>
      <c r="M182" s="164">
        <f t="shared" si="88"/>
        <v>804</v>
      </c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</row>
    <row r="183" spans="1:29" ht="15.75" customHeight="1">
      <c r="A183" s="166" t="s">
        <v>456</v>
      </c>
      <c r="B183" s="167">
        <f t="shared" si="25"/>
        <v>47</v>
      </c>
      <c r="C183" s="168">
        <v>20</v>
      </c>
      <c r="D183" s="187">
        <v>27</v>
      </c>
      <c r="E183" s="222">
        <f t="shared" si="54"/>
        <v>46</v>
      </c>
      <c r="F183" s="200">
        <v>22</v>
      </c>
      <c r="G183" s="223">
        <v>24</v>
      </c>
      <c r="H183" s="167">
        <f t="shared" si="55"/>
        <v>51</v>
      </c>
      <c r="I183" s="200">
        <v>23</v>
      </c>
      <c r="J183" s="200">
        <v>28</v>
      </c>
      <c r="K183" s="222">
        <f t="shared" si="56"/>
        <v>65</v>
      </c>
      <c r="L183" s="237">
        <v>31</v>
      </c>
      <c r="M183" s="237">
        <v>34</v>
      </c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</row>
    <row r="184" spans="1:29" ht="15.75" customHeight="1">
      <c r="A184" s="166" t="s">
        <v>386</v>
      </c>
      <c r="B184" s="167">
        <f t="shared" si="25"/>
        <v>81</v>
      </c>
      <c r="C184" s="168">
        <v>33</v>
      </c>
      <c r="D184" s="187">
        <v>48</v>
      </c>
      <c r="E184" s="222">
        <f t="shared" si="54"/>
        <v>79</v>
      </c>
      <c r="F184" s="200">
        <v>32</v>
      </c>
      <c r="G184" s="223">
        <v>47</v>
      </c>
      <c r="H184" s="167">
        <f t="shared" si="55"/>
        <v>172</v>
      </c>
      <c r="I184" s="200">
        <v>55</v>
      </c>
      <c r="J184" s="200">
        <v>117</v>
      </c>
      <c r="K184" s="222">
        <f t="shared" si="56"/>
        <v>213</v>
      </c>
      <c r="L184" s="237">
        <v>68</v>
      </c>
      <c r="M184" s="237">
        <v>145</v>
      </c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</row>
    <row r="185" spans="1:29" ht="15.75" customHeight="1">
      <c r="A185" s="166" t="s">
        <v>387</v>
      </c>
      <c r="B185" s="167">
        <f t="shared" si="25"/>
        <v>0</v>
      </c>
      <c r="C185" s="168">
        <v>0</v>
      </c>
      <c r="D185" s="187">
        <v>0</v>
      </c>
      <c r="E185" s="222">
        <f t="shared" si="54"/>
        <v>0</v>
      </c>
      <c r="F185" s="200">
        <v>0</v>
      </c>
      <c r="G185" s="223">
        <v>0</v>
      </c>
      <c r="H185" s="167">
        <f t="shared" si="55"/>
        <v>0</v>
      </c>
      <c r="I185" s="200">
        <v>0</v>
      </c>
      <c r="J185" s="200">
        <v>0</v>
      </c>
      <c r="K185" s="222">
        <f t="shared" si="56"/>
        <v>0</v>
      </c>
      <c r="L185" s="237">
        <v>0</v>
      </c>
      <c r="M185" s="237">
        <v>0</v>
      </c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</row>
    <row r="186" spans="1:29" ht="15.75" customHeight="1">
      <c r="A186" s="166" t="s">
        <v>388</v>
      </c>
      <c r="B186" s="167">
        <f t="shared" si="25"/>
        <v>456</v>
      </c>
      <c r="C186" s="168">
        <v>140</v>
      </c>
      <c r="D186" s="187">
        <v>316</v>
      </c>
      <c r="E186" s="222">
        <f t="shared" si="54"/>
        <v>479</v>
      </c>
      <c r="F186" s="200">
        <v>150</v>
      </c>
      <c r="G186" s="223">
        <v>329</v>
      </c>
      <c r="H186" s="167">
        <f t="shared" si="55"/>
        <v>393</v>
      </c>
      <c r="I186" s="200">
        <v>123</v>
      </c>
      <c r="J186" s="200">
        <v>270</v>
      </c>
      <c r="K186" s="222">
        <f t="shared" si="56"/>
        <v>470</v>
      </c>
      <c r="L186" s="237">
        <v>136</v>
      </c>
      <c r="M186" s="237">
        <v>334</v>
      </c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</row>
    <row r="187" spans="1:29" ht="15.75" customHeight="1">
      <c r="A187" s="166" t="s">
        <v>389</v>
      </c>
      <c r="B187" s="167">
        <f t="shared" si="25"/>
        <v>44</v>
      </c>
      <c r="C187" s="168">
        <v>23</v>
      </c>
      <c r="D187" s="187">
        <v>21</v>
      </c>
      <c r="E187" s="222">
        <f t="shared" si="54"/>
        <v>50</v>
      </c>
      <c r="F187" s="200">
        <v>29</v>
      </c>
      <c r="G187" s="223">
        <v>21</v>
      </c>
      <c r="H187" s="167">
        <f t="shared" si="55"/>
        <v>78</v>
      </c>
      <c r="I187" s="200">
        <v>40</v>
      </c>
      <c r="J187" s="200">
        <v>38</v>
      </c>
      <c r="K187" s="222">
        <f t="shared" si="56"/>
        <v>85</v>
      </c>
      <c r="L187" s="237">
        <v>41</v>
      </c>
      <c r="M187" s="237">
        <v>44</v>
      </c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</row>
    <row r="188" spans="1:29" ht="15.75" customHeight="1">
      <c r="A188" s="166" t="s">
        <v>390</v>
      </c>
      <c r="B188" s="167">
        <f t="shared" si="25"/>
        <v>46</v>
      </c>
      <c r="C188" s="168">
        <v>22</v>
      </c>
      <c r="D188" s="187">
        <v>24</v>
      </c>
      <c r="E188" s="222">
        <f t="shared" si="54"/>
        <v>50</v>
      </c>
      <c r="F188" s="200">
        <v>25</v>
      </c>
      <c r="G188" s="223">
        <v>25</v>
      </c>
      <c r="H188" s="167">
        <f t="shared" si="55"/>
        <v>71</v>
      </c>
      <c r="I188" s="200">
        <v>30</v>
      </c>
      <c r="J188" s="200">
        <v>41</v>
      </c>
      <c r="K188" s="222">
        <f t="shared" si="56"/>
        <v>83</v>
      </c>
      <c r="L188" s="237">
        <v>31</v>
      </c>
      <c r="M188" s="237">
        <v>52</v>
      </c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</row>
    <row r="189" spans="1:29" ht="15.75" customHeight="1">
      <c r="A189" s="166" t="s">
        <v>391</v>
      </c>
      <c r="B189" s="167">
        <f t="shared" si="25"/>
        <v>47</v>
      </c>
      <c r="C189" s="168">
        <v>23</v>
      </c>
      <c r="D189" s="187">
        <v>24</v>
      </c>
      <c r="E189" s="222">
        <f t="shared" si="54"/>
        <v>44</v>
      </c>
      <c r="F189" s="200">
        <v>23</v>
      </c>
      <c r="G189" s="223">
        <v>21</v>
      </c>
      <c r="H189" s="167">
        <f t="shared" si="55"/>
        <v>45</v>
      </c>
      <c r="I189" s="200">
        <v>24</v>
      </c>
      <c r="J189" s="200">
        <v>21</v>
      </c>
      <c r="K189" s="222">
        <f t="shared" si="56"/>
        <v>53</v>
      </c>
      <c r="L189" s="237">
        <v>26</v>
      </c>
      <c r="M189" s="237">
        <v>27</v>
      </c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</row>
    <row r="190" spans="1:29" ht="15.75" customHeight="1">
      <c r="A190" s="166" t="s">
        <v>392</v>
      </c>
      <c r="B190" s="167">
        <f t="shared" si="25"/>
        <v>51</v>
      </c>
      <c r="C190" s="168">
        <v>18</v>
      </c>
      <c r="D190" s="187">
        <v>33</v>
      </c>
      <c r="E190" s="222">
        <f t="shared" si="54"/>
        <v>54</v>
      </c>
      <c r="F190" s="200">
        <v>20</v>
      </c>
      <c r="G190" s="223">
        <v>34</v>
      </c>
      <c r="H190" s="167">
        <f t="shared" si="55"/>
        <v>49</v>
      </c>
      <c r="I190" s="200">
        <v>17</v>
      </c>
      <c r="J190" s="200">
        <v>32</v>
      </c>
      <c r="K190" s="222">
        <f t="shared" si="56"/>
        <v>53</v>
      </c>
      <c r="L190" s="237">
        <v>21</v>
      </c>
      <c r="M190" s="237">
        <v>32</v>
      </c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</row>
    <row r="191" spans="1:29" ht="15.75" customHeight="1">
      <c r="A191" s="166" t="s">
        <v>393</v>
      </c>
      <c r="B191" s="167">
        <f t="shared" si="25"/>
        <v>52</v>
      </c>
      <c r="C191" s="168">
        <v>16</v>
      </c>
      <c r="D191" s="187">
        <v>36</v>
      </c>
      <c r="E191" s="222">
        <f t="shared" si="54"/>
        <v>54</v>
      </c>
      <c r="F191" s="200">
        <v>18</v>
      </c>
      <c r="G191" s="223">
        <v>36</v>
      </c>
      <c r="H191" s="167">
        <f t="shared" si="55"/>
        <v>54</v>
      </c>
      <c r="I191" s="200">
        <v>15</v>
      </c>
      <c r="J191" s="200">
        <v>39</v>
      </c>
      <c r="K191" s="222">
        <f t="shared" si="56"/>
        <v>69</v>
      </c>
      <c r="L191" s="237">
        <v>24</v>
      </c>
      <c r="M191" s="237">
        <v>45</v>
      </c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</row>
    <row r="192" spans="1:29" ht="15.75" customHeight="1">
      <c r="A192" s="166" t="s">
        <v>394</v>
      </c>
      <c r="B192" s="167">
        <f t="shared" si="25"/>
        <v>97</v>
      </c>
      <c r="C192" s="168">
        <v>40</v>
      </c>
      <c r="D192" s="187">
        <v>57</v>
      </c>
      <c r="E192" s="222">
        <f t="shared" si="54"/>
        <v>98</v>
      </c>
      <c r="F192" s="200">
        <v>41</v>
      </c>
      <c r="G192" s="223">
        <v>57</v>
      </c>
      <c r="H192" s="167">
        <f t="shared" si="55"/>
        <v>96</v>
      </c>
      <c r="I192" s="200">
        <v>42</v>
      </c>
      <c r="J192" s="200">
        <v>54</v>
      </c>
      <c r="K192" s="222">
        <f t="shared" si="56"/>
        <v>105</v>
      </c>
      <c r="L192" s="237">
        <v>44</v>
      </c>
      <c r="M192" s="237">
        <v>61</v>
      </c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</row>
    <row r="193" spans="1:29" ht="15.75" customHeight="1">
      <c r="A193" s="166" t="s">
        <v>457</v>
      </c>
      <c r="B193" s="167">
        <f t="shared" si="25"/>
        <v>28</v>
      </c>
      <c r="C193" s="168">
        <v>12</v>
      </c>
      <c r="D193" s="187">
        <v>16</v>
      </c>
      <c r="E193" s="222">
        <f t="shared" si="54"/>
        <v>23</v>
      </c>
      <c r="F193" s="200">
        <v>8</v>
      </c>
      <c r="G193" s="223">
        <v>15</v>
      </c>
      <c r="H193" s="167">
        <f t="shared" si="55"/>
        <v>22</v>
      </c>
      <c r="I193" s="200">
        <v>8</v>
      </c>
      <c r="J193" s="200">
        <v>14</v>
      </c>
      <c r="K193" s="222">
        <f t="shared" si="56"/>
        <v>29</v>
      </c>
      <c r="L193" s="237">
        <v>12</v>
      </c>
      <c r="M193" s="237">
        <v>17</v>
      </c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</row>
    <row r="194" spans="1:29" ht="15.75" customHeight="1">
      <c r="A194" s="166" t="s">
        <v>458</v>
      </c>
      <c r="B194" s="167">
        <f t="shared" si="25"/>
        <v>13</v>
      </c>
      <c r="C194" s="168">
        <v>8</v>
      </c>
      <c r="D194" s="187">
        <v>5</v>
      </c>
      <c r="E194" s="222">
        <f t="shared" si="54"/>
        <v>14</v>
      </c>
      <c r="F194" s="200">
        <v>8</v>
      </c>
      <c r="G194" s="223">
        <v>6</v>
      </c>
      <c r="H194" s="167">
        <f t="shared" si="55"/>
        <v>15</v>
      </c>
      <c r="I194" s="200">
        <v>8</v>
      </c>
      <c r="J194" s="200">
        <v>7</v>
      </c>
      <c r="K194" s="222">
        <f t="shared" si="56"/>
        <v>23</v>
      </c>
      <c r="L194" s="237">
        <v>10</v>
      </c>
      <c r="M194" s="237">
        <v>13</v>
      </c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161"/>
    </row>
    <row r="195" spans="1:29" ht="15.75" customHeight="1">
      <c r="A195" s="162" t="s">
        <v>426</v>
      </c>
      <c r="B195" s="164">
        <f t="shared" si="25"/>
        <v>652</v>
      </c>
      <c r="C195" s="164">
        <f t="shared" ref="C195:D195" si="89">SUM(C196:C205)</f>
        <v>188</v>
      </c>
      <c r="D195" s="188">
        <f t="shared" si="89"/>
        <v>464</v>
      </c>
      <c r="E195" s="219">
        <f t="shared" si="54"/>
        <v>675</v>
      </c>
      <c r="F195" s="164">
        <f t="shared" ref="F195:G195" si="90">SUM(F196:F205)</f>
        <v>201</v>
      </c>
      <c r="G195" s="188">
        <f t="shared" si="90"/>
        <v>474</v>
      </c>
      <c r="H195" s="164">
        <f t="shared" si="55"/>
        <v>699</v>
      </c>
      <c r="I195" s="164">
        <f t="shared" ref="I195:J195" si="91">SUM(I196:I205)</f>
        <v>204</v>
      </c>
      <c r="J195" s="164">
        <f t="shared" si="91"/>
        <v>495</v>
      </c>
      <c r="K195" s="219">
        <f t="shared" si="56"/>
        <v>806</v>
      </c>
      <c r="L195" s="164">
        <f t="shared" ref="L195:M195" si="92">SUM(L196:L205)</f>
        <v>241</v>
      </c>
      <c r="M195" s="164">
        <f t="shared" si="92"/>
        <v>565</v>
      </c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</row>
    <row r="196" spans="1:29" ht="15.75" customHeight="1">
      <c r="A196" s="166" t="s">
        <v>395</v>
      </c>
      <c r="B196" s="167">
        <f t="shared" si="25"/>
        <v>76</v>
      </c>
      <c r="C196" s="168">
        <v>20</v>
      </c>
      <c r="D196" s="187">
        <v>56</v>
      </c>
      <c r="E196" s="222">
        <f t="shared" si="54"/>
        <v>77</v>
      </c>
      <c r="F196" s="200">
        <v>22</v>
      </c>
      <c r="G196" s="223">
        <v>55</v>
      </c>
      <c r="H196" s="167">
        <f t="shared" si="55"/>
        <v>84</v>
      </c>
      <c r="I196" s="200">
        <v>24</v>
      </c>
      <c r="J196" s="200">
        <v>60</v>
      </c>
      <c r="K196" s="222">
        <f t="shared" si="56"/>
        <v>100</v>
      </c>
      <c r="L196" s="237">
        <v>28</v>
      </c>
      <c r="M196" s="237">
        <v>72</v>
      </c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  <c r="AC196" s="161"/>
    </row>
    <row r="197" spans="1:29" ht="15.75" customHeight="1">
      <c r="A197" s="166" t="s">
        <v>396</v>
      </c>
      <c r="B197" s="167">
        <f t="shared" si="25"/>
        <v>41</v>
      </c>
      <c r="C197" s="168">
        <v>15</v>
      </c>
      <c r="D197" s="187">
        <v>26</v>
      </c>
      <c r="E197" s="222">
        <f t="shared" si="54"/>
        <v>46</v>
      </c>
      <c r="F197" s="200">
        <v>17</v>
      </c>
      <c r="G197" s="223">
        <v>29</v>
      </c>
      <c r="H197" s="167">
        <f t="shared" si="55"/>
        <v>49</v>
      </c>
      <c r="I197" s="200">
        <v>17</v>
      </c>
      <c r="J197" s="200">
        <v>32</v>
      </c>
      <c r="K197" s="222">
        <f t="shared" si="56"/>
        <v>61</v>
      </c>
      <c r="L197" s="237">
        <v>26</v>
      </c>
      <c r="M197" s="237">
        <v>35</v>
      </c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  <c r="AA197" s="161"/>
      <c r="AB197" s="161"/>
      <c r="AC197" s="161"/>
    </row>
    <row r="198" spans="1:29" ht="15.75" customHeight="1">
      <c r="A198" s="166" t="s">
        <v>397</v>
      </c>
      <c r="B198" s="167">
        <f t="shared" si="25"/>
        <v>98</v>
      </c>
      <c r="C198" s="168">
        <v>40</v>
      </c>
      <c r="D198" s="187">
        <v>58</v>
      </c>
      <c r="E198" s="222">
        <f t="shared" si="54"/>
        <v>98</v>
      </c>
      <c r="F198" s="200">
        <v>40</v>
      </c>
      <c r="G198" s="223">
        <v>58</v>
      </c>
      <c r="H198" s="167">
        <f t="shared" si="55"/>
        <v>99</v>
      </c>
      <c r="I198" s="200">
        <v>40</v>
      </c>
      <c r="J198" s="200">
        <v>59</v>
      </c>
      <c r="K198" s="222">
        <f t="shared" si="56"/>
        <v>105</v>
      </c>
      <c r="L198" s="237">
        <v>42</v>
      </c>
      <c r="M198" s="237">
        <v>63</v>
      </c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  <c r="AA198" s="161"/>
      <c r="AB198" s="161"/>
      <c r="AC198" s="161"/>
    </row>
    <row r="199" spans="1:29" ht="15.75" customHeight="1">
      <c r="A199" s="166" t="s">
        <v>398</v>
      </c>
      <c r="B199" s="167">
        <f t="shared" si="25"/>
        <v>44</v>
      </c>
      <c r="C199" s="168">
        <v>14</v>
      </c>
      <c r="D199" s="187">
        <v>30</v>
      </c>
      <c r="E199" s="222">
        <f t="shared" si="54"/>
        <v>49</v>
      </c>
      <c r="F199" s="200">
        <v>18</v>
      </c>
      <c r="G199" s="223">
        <v>31</v>
      </c>
      <c r="H199" s="167">
        <f t="shared" si="55"/>
        <v>51</v>
      </c>
      <c r="I199" s="200">
        <v>14</v>
      </c>
      <c r="J199" s="200">
        <v>37</v>
      </c>
      <c r="K199" s="222">
        <f t="shared" si="56"/>
        <v>62</v>
      </c>
      <c r="L199" s="237">
        <v>16</v>
      </c>
      <c r="M199" s="237">
        <v>46</v>
      </c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</row>
    <row r="200" spans="1:29" ht="15.75" customHeight="1">
      <c r="A200" s="166" t="s">
        <v>399</v>
      </c>
      <c r="B200" s="167">
        <f t="shared" si="25"/>
        <v>37</v>
      </c>
      <c r="C200" s="168">
        <v>10</v>
      </c>
      <c r="D200" s="187">
        <v>27</v>
      </c>
      <c r="E200" s="222">
        <f t="shared" si="54"/>
        <v>36</v>
      </c>
      <c r="F200" s="200">
        <v>11</v>
      </c>
      <c r="G200" s="223">
        <v>25</v>
      </c>
      <c r="H200" s="167">
        <f t="shared" si="55"/>
        <v>37</v>
      </c>
      <c r="I200" s="200">
        <v>11</v>
      </c>
      <c r="J200" s="200">
        <v>26</v>
      </c>
      <c r="K200" s="222">
        <f t="shared" si="56"/>
        <v>35</v>
      </c>
      <c r="L200" s="237">
        <v>11</v>
      </c>
      <c r="M200" s="237">
        <v>24</v>
      </c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  <c r="AA200" s="161"/>
      <c r="AB200" s="161"/>
      <c r="AC200" s="161"/>
    </row>
    <row r="201" spans="1:29" ht="15.75" customHeight="1">
      <c r="A201" s="166" t="s">
        <v>400</v>
      </c>
      <c r="B201" s="167">
        <f t="shared" si="25"/>
        <v>27</v>
      </c>
      <c r="C201" s="168">
        <v>10</v>
      </c>
      <c r="D201" s="187">
        <v>17</v>
      </c>
      <c r="E201" s="222">
        <f t="shared" si="54"/>
        <v>27</v>
      </c>
      <c r="F201" s="200">
        <v>10</v>
      </c>
      <c r="G201" s="223">
        <v>17</v>
      </c>
      <c r="H201" s="167">
        <f t="shared" si="55"/>
        <v>24</v>
      </c>
      <c r="I201" s="200">
        <v>10</v>
      </c>
      <c r="J201" s="200">
        <v>14</v>
      </c>
      <c r="K201" s="222">
        <f t="shared" si="56"/>
        <v>43</v>
      </c>
      <c r="L201" s="237">
        <v>14</v>
      </c>
      <c r="M201" s="237">
        <v>29</v>
      </c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  <c r="AA201" s="161"/>
      <c r="AB201" s="161"/>
      <c r="AC201" s="161"/>
    </row>
    <row r="202" spans="1:29" ht="15.75" customHeight="1">
      <c r="A202" s="166" t="s">
        <v>393</v>
      </c>
      <c r="B202" s="167">
        <f t="shared" si="25"/>
        <v>72</v>
      </c>
      <c r="C202" s="168">
        <v>19</v>
      </c>
      <c r="D202" s="187">
        <v>53</v>
      </c>
      <c r="E202" s="222">
        <f t="shared" si="54"/>
        <v>74</v>
      </c>
      <c r="F202" s="200">
        <v>20</v>
      </c>
      <c r="G202" s="223">
        <v>54</v>
      </c>
      <c r="H202" s="167">
        <f t="shared" si="55"/>
        <v>75</v>
      </c>
      <c r="I202" s="200">
        <v>21</v>
      </c>
      <c r="J202" s="200">
        <v>54</v>
      </c>
      <c r="K202" s="222">
        <f t="shared" si="56"/>
        <v>81</v>
      </c>
      <c r="L202" s="237">
        <v>23</v>
      </c>
      <c r="M202" s="237">
        <v>58</v>
      </c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</row>
    <row r="203" spans="1:29" ht="15.75" customHeight="1">
      <c r="A203" s="166" t="s">
        <v>372</v>
      </c>
      <c r="B203" s="167">
        <f t="shared" si="25"/>
        <v>31</v>
      </c>
      <c r="C203" s="168">
        <v>8</v>
      </c>
      <c r="D203" s="187">
        <v>23</v>
      </c>
      <c r="E203" s="222">
        <f t="shared" si="54"/>
        <v>32</v>
      </c>
      <c r="F203" s="200">
        <v>8</v>
      </c>
      <c r="G203" s="223">
        <v>24</v>
      </c>
      <c r="H203" s="167">
        <f t="shared" si="55"/>
        <v>28</v>
      </c>
      <c r="I203" s="200">
        <v>7</v>
      </c>
      <c r="J203" s="200">
        <v>21</v>
      </c>
      <c r="K203" s="222">
        <f t="shared" si="56"/>
        <v>33</v>
      </c>
      <c r="L203" s="237">
        <v>7</v>
      </c>
      <c r="M203" s="237">
        <v>26</v>
      </c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</row>
    <row r="204" spans="1:29" ht="15.75" customHeight="1">
      <c r="A204" s="170" t="s">
        <v>459</v>
      </c>
      <c r="B204" s="167">
        <f t="shared" si="25"/>
        <v>217</v>
      </c>
      <c r="C204" s="168">
        <v>48</v>
      </c>
      <c r="D204" s="187">
        <v>169</v>
      </c>
      <c r="E204" s="222">
        <f t="shared" si="54"/>
        <v>227</v>
      </c>
      <c r="F204" s="200">
        <v>51</v>
      </c>
      <c r="G204" s="223">
        <v>176</v>
      </c>
      <c r="H204" s="167">
        <f t="shared" si="55"/>
        <v>239</v>
      </c>
      <c r="I204" s="200">
        <v>55</v>
      </c>
      <c r="J204" s="200">
        <v>184</v>
      </c>
      <c r="K204" s="222">
        <f t="shared" si="56"/>
        <v>271</v>
      </c>
      <c r="L204" s="237">
        <v>68</v>
      </c>
      <c r="M204" s="237">
        <v>203</v>
      </c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</row>
    <row r="205" spans="1:29" ht="15.75" customHeight="1">
      <c r="A205" s="170" t="s">
        <v>460</v>
      </c>
      <c r="B205" s="167">
        <f t="shared" si="25"/>
        <v>9</v>
      </c>
      <c r="C205" s="168">
        <v>4</v>
      </c>
      <c r="D205" s="187">
        <v>5</v>
      </c>
      <c r="E205" s="222">
        <f t="shared" si="54"/>
        <v>9</v>
      </c>
      <c r="F205" s="200">
        <v>4</v>
      </c>
      <c r="G205" s="223">
        <v>5</v>
      </c>
      <c r="H205" s="167">
        <f t="shared" si="55"/>
        <v>13</v>
      </c>
      <c r="I205" s="200">
        <v>5</v>
      </c>
      <c r="J205" s="200">
        <v>8</v>
      </c>
      <c r="K205" s="222">
        <f t="shared" si="56"/>
        <v>15</v>
      </c>
      <c r="L205" s="237">
        <v>6</v>
      </c>
      <c r="M205" s="237">
        <v>9</v>
      </c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</row>
    <row r="206" spans="1:29" ht="15.75" customHeight="1">
      <c r="A206" s="162" t="s">
        <v>427</v>
      </c>
      <c r="B206" s="164">
        <f t="shared" si="25"/>
        <v>847</v>
      </c>
      <c r="C206" s="164">
        <f t="shared" ref="C206:D206" si="93">SUM(C207:C216)</f>
        <v>291</v>
      </c>
      <c r="D206" s="188">
        <f t="shared" si="93"/>
        <v>556</v>
      </c>
      <c r="E206" s="219">
        <f t="shared" si="54"/>
        <v>910</v>
      </c>
      <c r="F206" s="164">
        <f t="shared" ref="F206:G206" si="94">SUM(F207:F216)</f>
        <v>310</v>
      </c>
      <c r="G206" s="188">
        <f t="shared" si="94"/>
        <v>600</v>
      </c>
      <c r="H206" s="164">
        <f t="shared" si="55"/>
        <v>960</v>
      </c>
      <c r="I206" s="164">
        <f t="shared" ref="I206:J206" si="95">SUM(I207:I216)</f>
        <v>313</v>
      </c>
      <c r="J206" s="164">
        <f t="shared" si="95"/>
        <v>647</v>
      </c>
      <c r="K206" s="219">
        <f t="shared" si="56"/>
        <v>1017</v>
      </c>
      <c r="L206" s="164">
        <f t="shared" ref="L206:M206" si="96">SUM(L207:L216)</f>
        <v>298</v>
      </c>
      <c r="M206" s="164">
        <f t="shared" si="96"/>
        <v>719</v>
      </c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</row>
    <row r="207" spans="1:29" ht="15.75" customHeight="1">
      <c r="A207" s="166" t="s">
        <v>402</v>
      </c>
      <c r="B207" s="167">
        <f t="shared" si="25"/>
        <v>13</v>
      </c>
      <c r="C207" s="168">
        <v>8</v>
      </c>
      <c r="D207" s="187">
        <v>5</v>
      </c>
      <c r="E207" s="222">
        <f t="shared" si="54"/>
        <v>12</v>
      </c>
      <c r="F207" s="200">
        <v>6</v>
      </c>
      <c r="G207" s="223">
        <v>6</v>
      </c>
      <c r="H207" s="167">
        <f t="shared" si="55"/>
        <v>12</v>
      </c>
      <c r="I207" s="200">
        <v>7</v>
      </c>
      <c r="J207" s="200">
        <v>5</v>
      </c>
      <c r="K207" s="222">
        <f t="shared" si="56"/>
        <v>49</v>
      </c>
      <c r="L207" s="237">
        <v>13</v>
      </c>
      <c r="M207" s="237">
        <v>36</v>
      </c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</row>
    <row r="208" spans="1:29" ht="15.75" customHeight="1">
      <c r="A208" s="166" t="s">
        <v>461</v>
      </c>
      <c r="B208" s="167">
        <f t="shared" si="25"/>
        <v>59</v>
      </c>
      <c r="C208" s="168">
        <v>26</v>
      </c>
      <c r="D208" s="187">
        <v>33</v>
      </c>
      <c r="E208" s="222">
        <f t="shared" si="54"/>
        <v>64</v>
      </c>
      <c r="F208" s="200">
        <v>25</v>
      </c>
      <c r="G208" s="223">
        <v>39</v>
      </c>
      <c r="H208" s="167">
        <f t="shared" si="55"/>
        <v>52</v>
      </c>
      <c r="I208" s="200">
        <v>18</v>
      </c>
      <c r="J208" s="200">
        <v>34</v>
      </c>
      <c r="K208" s="222">
        <f t="shared" si="56"/>
        <v>65</v>
      </c>
      <c r="L208" s="237">
        <v>20</v>
      </c>
      <c r="M208" s="237">
        <v>45</v>
      </c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</row>
    <row r="209" spans="1:29" ht="15.75" customHeight="1">
      <c r="A209" s="166" t="s">
        <v>403</v>
      </c>
      <c r="B209" s="167">
        <f t="shared" si="25"/>
        <v>41</v>
      </c>
      <c r="C209" s="168">
        <v>14</v>
      </c>
      <c r="D209" s="187">
        <v>27</v>
      </c>
      <c r="E209" s="222">
        <f t="shared" si="54"/>
        <v>52</v>
      </c>
      <c r="F209" s="200">
        <v>17</v>
      </c>
      <c r="G209" s="223">
        <v>35</v>
      </c>
      <c r="H209" s="167">
        <f t="shared" si="55"/>
        <v>52</v>
      </c>
      <c r="I209" s="200">
        <v>16</v>
      </c>
      <c r="J209" s="200">
        <v>36</v>
      </c>
      <c r="K209" s="222">
        <f t="shared" si="56"/>
        <v>63</v>
      </c>
      <c r="L209" s="237">
        <v>22</v>
      </c>
      <c r="M209" s="237">
        <v>41</v>
      </c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</row>
    <row r="210" spans="1:29" ht="15.75" customHeight="1">
      <c r="A210" s="166" t="s">
        <v>462</v>
      </c>
      <c r="B210" s="167">
        <f t="shared" si="25"/>
        <v>58</v>
      </c>
      <c r="C210" s="168">
        <v>19</v>
      </c>
      <c r="D210" s="187">
        <v>39</v>
      </c>
      <c r="E210" s="222">
        <f t="shared" si="54"/>
        <v>64</v>
      </c>
      <c r="F210" s="200">
        <v>25</v>
      </c>
      <c r="G210" s="223">
        <v>39</v>
      </c>
      <c r="H210" s="167">
        <f t="shared" si="55"/>
        <v>70</v>
      </c>
      <c r="I210" s="200">
        <v>23</v>
      </c>
      <c r="J210" s="200">
        <v>47</v>
      </c>
      <c r="K210" s="222">
        <f t="shared" si="56"/>
        <v>78</v>
      </c>
      <c r="L210" s="237">
        <v>20</v>
      </c>
      <c r="M210" s="237">
        <v>58</v>
      </c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</row>
    <row r="211" spans="1:29" ht="15.75" customHeight="1">
      <c r="A211" s="166" t="s">
        <v>463</v>
      </c>
      <c r="B211" s="167">
        <f t="shared" si="25"/>
        <v>41</v>
      </c>
      <c r="C211" s="168">
        <v>24</v>
      </c>
      <c r="D211" s="187">
        <v>17</v>
      </c>
      <c r="E211" s="222">
        <f t="shared" si="54"/>
        <v>49</v>
      </c>
      <c r="F211" s="200">
        <v>30</v>
      </c>
      <c r="G211" s="223">
        <v>19</v>
      </c>
      <c r="H211" s="167">
        <f t="shared" si="55"/>
        <v>52</v>
      </c>
      <c r="I211" s="200">
        <v>30</v>
      </c>
      <c r="J211" s="200">
        <v>22</v>
      </c>
      <c r="K211" s="222">
        <f t="shared" si="56"/>
        <v>63</v>
      </c>
      <c r="L211" s="237">
        <v>35</v>
      </c>
      <c r="M211" s="237">
        <v>28</v>
      </c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</row>
    <row r="212" spans="1:29" ht="15.75" customHeight="1">
      <c r="A212" s="166" t="s">
        <v>404</v>
      </c>
      <c r="B212" s="167">
        <f t="shared" si="25"/>
        <v>47</v>
      </c>
      <c r="C212" s="168">
        <v>21</v>
      </c>
      <c r="D212" s="187">
        <v>26</v>
      </c>
      <c r="E212" s="222">
        <f t="shared" si="54"/>
        <v>56</v>
      </c>
      <c r="F212" s="200">
        <v>26</v>
      </c>
      <c r="G212" s="223">
        <v>30</v>
      </c>
      <c r="H212" s="167">
        <f t="shared" si="55"/>
        <v>51</v>
      </c>
      <c r="I212" s="200">
        <v>24</v>
      </c>
      <c r="J212" s="200">
        <v>27</v>
      </c>
      <c r="K212" s="222">
        <f t="shared" si="56"/>
        <v>51</v>
      </c>
      <c r="L212" s="237">
        <v>20</v>
      </c>
      <c r="M212" s="237">
        <v>31</v>
      </c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</row>
    <row r="213" spans="1:29" ht="15.75" customHeight="1">
      <c r="A213" s="166" t="s">
        <v>364</v>
      </c>
      <c r="B213" s="167">
        <f t="shared" si="25"/>
        <v>421</v>
      </c>
      <c r="C213" s="168">
        <v>119</v>
      </c>
      <c r="D213" s="187">
        <v>302</v>
      </c>
      <c r="E213" s="222">
        <f t="shared" si="54"/>
        <v>437</v>
      </c>
      <c r="F213" s="200">
        <v>122</v>
      </c>
      <c r="G213" s="223">
        <v>315</v>
      </c>
      <c r="H213" s="167">
        <f t="shared" si="55"/>
        <v>491</v>
      </c>
      <c r="I213" s="200">
        <v>143</v>
      </c>
      <c r="J213" s="200">
        <v>348</v>
      </c>
      <c r="K213" s="222">
        <f t="shared" si="56"/>
        <v>481</v>
      </c>
      <c r="L213" s="237">
        <v>125</v>
      </c>
      <c r="M213" s="237">
        <v>356</v>
      </c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161"/>
    </row>
    <row r="214" spans="1:29" ht="15.75" customHeight="1">
      <c r="A214" s="166" t="s">
        <v>322</v>
      </c>
      <c r="B214" s="167">
        <f t="shared" si="25"/>
        <v>50</v>
      </c>
      <c r="C214" s="168">
        <v>26</v>
      </c>
      <c r="D214" s="187">
        <v>24</v>
      </c>
      <c r="E214" s="222">
        <f t="shared" si="54"/>
        <v>50</v>
      </c>
      <c r="F214" s="200">
        <v>24</v>
      </c>
      <c r="G214" s="223">
        <v>26</v>
      </c>
      <c r="H214" s="167">
        <f t="shared" si="55"/>
        <v>57</v>
      </c>
      <c r="I214" s="200">
        <v>20</v>
      </c>
      <c r="J214" s="200">
        <v>37</v>
      </c>
      <c r="K214" s="222">
        <f t="shared" si="56"/>
        <v>60</v>
      </c>
      <c r="L214" s="237">
        <v>16</v>
      </c>
      <c r="M214" s="237">
        <v>44</v>
      </c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161"/>
    </row>
    <row r="215" spans="1:29" ht="15.75" customHeight="1">
      <c r="A215" s="166" t="s">
        <v>464</v>
      </c>
      <c r="B215" s="167">
        <f t="shared" si="25"/>
        <v>84</v>
      </c>
      <c r="C215" s="168">
        <v>29</v>
      </c>
      <c r="D215" s="187">
        <v>55</v>
      </c>
      <c r="E215" s="222">
        <f t="shared" si="54"/>
        <v>88</v>
      </c>
      <c r="F215" s="200">
        <v>28</v>
      </c>
      <c r="G215" s="223">
        <v>60</v>
      </c>
      <c r="H215" s="167">
        <f t="shared" si="55"/>
        <v>92</v>
      </c>
      <c r="I215" s="200">
        <v>28</v>
      </c>
      <c r="J215" s="200">
        <v>64</v>
      </c>
      <c r="K215" s="222">
        <f t="shared" si="56"/>
        <v>107</v>
      </c>
      <c r="L215" s="237">
        <v>27</v>
      </c>
      <c r="M215" s="237">
        <v>80</v>
      </c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  <c r="AC215" s="165"/>
    </row>
    <row r="216" spans="1:29" ht="15.75" customHeight="1">
      <c r="A216" s="166" t="s">
        <v>465</v>
      </c>
      <c r="B216" s="167">
        <f t="shared" si="25"/>
        <v>33</v>
      </c>
      <c r="C216" s="168">
        <v>5</v>
      </c>
      <c r="D216" s="187">
        <v>28</v>
      </c>
      <c r="E216" s="222">
        <f t="shared" si="54"/>
        <v>38</v>
      </c>
      <c r="F216" s="200">
        <v>7</v>
      </c>
      <c r="G216" s="223">
        <v>31</v>
      </c>
      <c r="H216" s="167">
        <f t="shared" si="55"/>
        <v>31</v>
      </c>
      <c r="I216" s="200">
        <v>4</v>
      </c>
      <c r="J216" s="200">
        <v>27</v>
      </c>
      <c r="K216" s="222">
        <f t="shared" si="56"/>
        <v>0</v>
      </c>
      <c r="L216" s="237">
        <v>0</v>
      </c>
      <c r="M216" s="237">
        <v>0</v>
      </c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  <c r="AC216" s="165"/>
    </row>
    <row r="217" spans="1:29" ht="15.75" customHeight="1">
      <c r="A217" s="162" t="s">
        <v>428</v>
      </c>
      <c r="B217" s="164">
        <f t="shared" si="25"/>
        <v>599</v>
      </c>
      <c r="C217" s="164">
        <f t="shared" ref="C217:M217" si="97">SUM(C218)</f>
        <v>187</v>
      </c>
      <c r="D217" s="188">
        <f t="shared" si="97"/>
        <v>412</v>
      </c>
      <c r="E217" s="219">
        <f t="shared" si="54"/>
        <v>620</v>
      </c>
      <c r="F217" s="164">
        <f t="shared" si="97"/>
        <v>200</v>
      </c>
      <c r="G217" s="188">
        <f t="shared" si="97"/>
        <v>420</v>
      </c>
      <c r="H217" s="164">
        <f t="shared" si="55"/>
        <v>612</v>
      </c>
      <c r="I217" s="164">
        <f t="shared" si="97"/>
        <v>196</v>
      </c>
      <c r="J217" s="164">
        <f t="shared" si="97"/>
        <v>416</v>
      </c>
      <c r="K217" s="219">
        <f t="shared" si="56"/>
        <v>633</v>
      </c>
      <c r="L217" s="164">
        <f t="shared" si="97"/>
        <v>187</v>
      </c>
      <c r="M217" s="164">
        <f t="shared" si="97"/>
        <v>446</v>
      </c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</row>
    <row r="218" spans="1:29" ht="15.75" customHeight="1">
      <c r="A218" s="166" t="s">
        <v>405</v>
      </c>
      <c r="B218" s="167">
        <f t="shared" si="25"/>
        <v>599</v>
      </c>
      <c r="C218" s="168">
        <v>187</v>
      </c>
      <c r="D218" s="187">
        <v>412</v>
      </c>
      <c r="E218" s="222">
        <f t="shared" si="54"/>
        <v>620</v>
      </c>
      <c r="F218" s="200">
        <v>200</v>
      </c>
      <c r="G218" s="223">
        <v>420</v>
      </c>
      <c r="H218" s="167">
        <f t="shared" si="55"/>
        <v>612</v>
      </c>
      <c r="I218" s="200">
        <v>196</v>
      </c>
      <c r="J218" s="200">
        <v>416</v>
      </c>
      <c r="K218" s="222">
        <f t="shared" si="56"/>
        <v>633</v>
      </c>
      <c r="L218" s="237">
        <v>187</v>
      </c>
      <c r="M218" s="237">
        <v>446</v>
      </c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  <c r="AC218" s="161"/>
    </row>
    <row r="219" spans="1:29" ht="15.75" customHeight="1">
      <c r="A219" s="162" t="s">
        <v>429</v>
      </c>
      <c r="B219" s="164">
        <f t="shared" si="25"/>
        <v>1155</v>
      </c>
      <c r="C219" s="164">
        <f>SUM(C220:C226)</f>
        <v>244</v>
      </c>
      <c r="D219" s="188">
        <f>SUM(D220:D226)</f>
        <v>911</v>
      </c>
      <c r="E219" s="219">
        <f t="shared" si="54"/>
        <v>1174</v>
      </c>
      <c r="F219" s="164">
        <f>SUM(F220:F226)</f>
        <v>263</v>
      </c>
      <c r="G219" s="188">
        <f>SUM(G220:G226)</f>
        <v>911</v>
      </c>
      <c r="H219" s="164">
        <f t="shared" si="55"/>
        <v>1226</v>
      </c>
      <c r="I219" s="164">
        <f>SUM(I220:I226)</f>
        <v>272</v>
      </c>
      <c r="J219" s="164">
        <f>SUM(J220:J226)</f>
        <v>954</v>
      </c>
      <c r="K219" s="219">
        <f t="shared" si="56"/>
        <v>1332</v>
      </c>
      <c r="L219" s="164">
        <f>SUM(L220:L226)</f>
        <v>268</v>
      </c>
      <c r="M219" s="164">
        <f>SUM(M220:M226)</f>
        <v>1064</v>
      </c>
      <c r="N219" s="165"/>
      <c r="O219" s="165"/>
      <c r="P219" s="165"/>
      <c r="Q219" s="165" t="s">
        <v>471</v>
      </c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  <c r="AC219" s="165"/>
    </row>
    <row r="220" spans="1:29" ht="15.75" customHeight="1">
      <c r="A220" s="166" t="s">
        <v>288</v>
      </c>
      <c r="B220" s="167">
        <f t="shared" si="25"/>
        <v>89</v>
      </c>
      <c r="C220" s="168">
        <v>13</v>
      </c>
      <c r="D220" s="187">
        <v>76</v>
      </c>
      <c r="E220" s="222">
        <f t="shared" si="54"/>
        <v>99</v>
      </c>
      <c r="F220" s="200">
        <v>18</v>
      </c>
      <c r="G220" s="223">
        <v>81</v>
      </c>
      <c r="H220" s="167">
        <f t="shared" si="55"/>
        <v>106</v>
      </c>
      <c r="I220" s="200">
        <v>19</v>
      </c>
      <c r="J220" s="200">
        <v>87</v>
      </c>
      <c r="K220" s="222">
        <f t="shared" si="56"/>
        <v>118</v>
      </c>
      <c r="L220" s="237">
        <v>22</v>
      </c>
      <c r="M220" s="237">
        <v>96</v>
      </c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1"/>
    </row>
    <row r="221" spans="1:29" ht="15.75" customHeight="1">
      <c r="A221" s="166" t="s">
        <v>389</v>
      </c>
      <c r="B221" s="167">
        <f t="shared" si="25"/>
        <v>842</v>
      </c>
      <c r="C221" s="168">
        <v>201</v>
      </c>
      <c r="D221" s="187">
        <v>641</v>
      </c>
      <c r="E221" s="222">
        <f t="shared" si="54"/>
        <v>931</v>
      </c>
      <c r="F221" s="200">
        <v>219</v>
      </c>
      <c r="G221" s="223">
        <v>712</v>
      </c>
      <c r="H221" s="167">
        <f t="shared" si="55"/>
        <v>982</v>
      </c>
      <c r="I221" s="200">
        <v>230</v>
      </c>
      <c r="J221" s="200">
        <v>752</v>
      </c>
      <c r="K221" s="222">
        <f t="shared" si="56"/>
        <v>1025</v>
      </c>
      <c r="L221" s="237">
        <v>219</v>
      </c>
      <c r="M221" s="237">
        <v>806</v>
      </c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  <c r="AC221" s="161"/>
    </row>
    <row r="222" spans="1:29" ht="15.75" customHeight="1">
      <c r="A222" s="166" t="s">
        <v>406</v>
      </c>
      <c r="B222" s="167">
        <f t="shared" si="25"/>
        <v>22</v>
      </c>
      <c r="C222" s="168">
        <v>4</v>
      </c>
      <c r="D222" s="187">
        <v>18</v>
      </c>
      <c r="E222" s="222">
        <f t="shared" si="54"/>
        <v>0</v>
      </c>
      <c r="F222" s="200">
        <v>0</v>
      </c>
      <c r="G222" s="223">
        <v>0</v>
      </c>
      <c r="H222" s="167">
        <f t="shared" si="55"/>
        <v>0</v>
      </c>
      <c r="I222" s="200">
        <v>0</v>
      </c>
      <c r="J222" s="200">
        <v>0</v>
      </c>
      <c r="K222" s="222">
        <f t="shared" si="56"/>
        <v>0</v>
      </c>
      <c r="L222" s="237">
        <v>0</v>
      </c>
      <c r="M222" s="237">
        <v>0</v>
      </c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161"/>
    </row>
    <row r="223" spans="1:29" ht="15.75" customHeight="1">
      <c r="A223" s="166" t="s">
        <v>407</v>
      </c>
      <c r="B223" s="167">
        <f t="shared" si="25"/>
        <v>103</v>
      </c>
      <c r="C223" s="168">
        <v>15</v>
      </c>
      <c r="D223" s="187">
        <v>88</v>
      </c>
      <c r="E223" s="222">
        <f t="shared" si="54"/>
        <v>116</v>
      </c>
      <c r="F223" s="200">
        <v>23</v>
      </c>
      <c r="G223" s="223">
        <v>93</v>
      </c>
      <c r="H223" s="167">
        <f t="shared" si="55"/>
        <v>115</v>
      </c>
      <c r="I223" s="200">
        <v>21</v>
      </c>
      <c r="J223" s="200">
        <v>94</v>
      </c>
      <c r="K223" s="222">
        <f t="shared" si="56"/>
        <v>142</v>
      </c>
      <c r="L223" s="237">
        <v>20</v>
      </c>
      <c r="M223" s="237">
        <v>122</v>
      </c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</row>
    <row r="224" spans="1:29" ht="15.75" customHeight="1">
      <c r="A224" s="166" t="s">
        <v>408</v>
      </c>
      <c r="B224" s="167">
        <f t="shared" ref="B224:B225" si="98">SUM(C224:D224)</f>
        <v>31</v>
      </c>
      <c r="C224" s="168">
        <v>3</v>
      </c>
      <c r="D224" s="187">
        <v>28</v>
      </c>
      <c r="E224" s="222">
        <f t="shared" ref="E224:E225" si="99">SUM(F224:G224)</f>
        <v>28</v>
      </c>
      <c r="F224" s="200">
        <v>3</v>
      </c>
      <c r="G224" s="223">
        <v>25</v>
      </c>
      <c r="H224" s="167">
        <f t="shared" ref="H224:H225" si="100">SUM(I224:J224)</f>
        <v>23</v>
      </c>
      <c r="I224" s="200">
        <v>2</v>
      </c>
      <c r="J224" s="200">
        <v>21</v>
      </c>
      <c r="K224" s="222">
        <f t="shared" ref="K224:K225" si="101">SUM(L224:M224)</f>
        <v>2</v>
      </c>
      <c r="L224" s="237">
        <v>0</v>
      </c>
      <c r="M224" s="237">
        <v>2</v>
      </c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  <c r="AC224" s="161"/>
    </row>
    <row r="225" spans="1:29" ht="15.75" customHeight="1">
      <c r="A225" s="166" t="s">
        <v>319</v>
      </c>
      <c r="B225" s="167">
        <f t="shared" si="98"/>
        <v>34</v>
      </c>
      <c r="C225" s="168">
        <v>4</v>
      </c>
      <c r="D225" s="168">
        <v>30</v>
      </c>
      <c r="E225" s="167">
        <f t="shared" si="99"/>
        <v>0</v>
      </c>
      <c r="F225" s="200">
        <v>0</v>
      </c>
      <c r="G225" s="200">
        <v>0</v>
      </c>
      <c r="H225" s="167">
        <f t="shared" si="100"/>
        <v>0</v>
      </c>
      <c r="I225" s="200">
        <v>0</v>
      </c>
      <c r="J225" s="200">
        <v>0</v>
      </c>
      <c r="K225" s="222">
        <f t="shared" si="101"/>
        <v>0</v>
      </c>
      <c r="L225" s="237">
        <v>0</v>
      </c>
      <c r="M225" s="237">
        <v>0</v>
      </c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</row>
    <row r="226" spans="1:29" ht="15.75" customHeight="1">
      <c r="A226" s="256" t="s">
        <v>532</v>
      </c>
      <c r="B226" s="171">
        <f t="shared" si="25"/>
        <v>34</v>
      </c>
      <c r="C226" s="172">
        <v>4</v>
      </c>
      <c r="D226" s="189">
        <v>30</v>
      </c>
      <c r="E226" s="224">
        <f t="shared" si="54"/>
        <v>0</v>
      </c>
      <c r="F226" s="202">
        <v>0</v>
      </c>
      <c r="G226" s="211">
        <v>0</v>
      </c>
      <c r="H226" s="171">
        <f t="shared" si="55"/>
        <v>0</v>
      </c>
      <c r="I226" s="202">
        <v>0</v>
      </c>
      <c r="J226" s="202">
        <v>0</v>
      </c>
      <c r="K226" s="224">
        <f t="shared" si="56"/>
        <v>45</v>
      </c>
      <c r="L226" s="237">
        <v>7</v>
      </c>
      <c r="M226" s="237">
        <v>38</v>
      </c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161"/>
    </row>
    <row r="227" spans="1:29" ht="15.75" customHeight="1">
      <c r="A227" s="173" t="s">
        <v>113</v>
      </c>
      <c r="B227" s="174"/>
      <c r="C227" s="174"/>
      <c r="D227" s="175"/>
      <c r="E227" s="174"/>
      <c r="F227" s="174"/>
      <c r="G227" s="175"/>
      <c r="H227" s="174"/>
      <c r="I227" s="174"/>
      <c r="J227" s="175"/>
      <c r="K227" s="174"/>
      <c r="L227" s="174"/>
      <c r="M227" s="175" t="s">
        <v>114</v>
      </c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</row>
    <row r="228" spans="1:29" ht="15.75" customHeight="1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  <c r="AC228" s="161"/>
    </row>
    <row r="229" spans="1:29" ht="15.75" customHeight="1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  <c r="AC229" s="161"/>
    </row>
    <row r="230" spans="1:29" ht="15.75" customHeight="1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161"/>
    </row>
    <row r="231" spans="1:29" ht="15.75" customHeight="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  <c r="AA231" s="161"/>
      <c r="AB231" s="161"/>
      <c r="AC231" s="161"/>
    </row>
    <row r="232" spans="1:29" ht="15.75" customHeight="1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  <c r="AA232" s="161"/>
      <c r="AB232" s="161"/>
      <c r="AC232" s="161"/>
    </row>
    <row r="233" spans="1:29" ht="15.75" customHeight="1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1"/>
    </row>
    <row r="234" spans="1:29" ht="15.75" customHeight="1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  <c r="AC234" s="161"/>
    </row>
    <row r="235" spans="1:29" ht="15.75" customHeight="1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  <c r="AC235" s="161"/>
    </row>
    <row r="236" spans="1:29" ht="15.75" customHeight="1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</row>
    <row r="237" spans="1:29" ht="15.75" customHeight="1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</row>
    <row r="238" spans="1:29" ht="15.75" customHeight="1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</row>
    <row r="239" spans="1:29" ht="15.75" customHeight="1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</row>
    <row r="240" spans="1:29" ht="15.75" customHeight="1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</row>
    <row r="241" spans="1:29" ht="15.75" customHeight="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</row>
    <row r="242" spans="1:29" ht="15.75" customHeight="1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</row>
    <row r="243" spans="1:29" ht="15.75" customHeight="1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</row>
    <row r="244" spans="1:29" ht="15.75" customHeight="1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</row>
    <row r="245" spans="1:29" ht="15.75" customHeight="1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</row>
    <row r="246" spans="1:29" ht="15.75" customHeight="1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</row>
    <row r="247" spans="1:29" ht="15.75" customHeight="1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</row>
    <row r="248" spans="1:29" ht="15.75" customHeight="1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</row>
    <row r="249" spans="1:29" ht="15.75" customHeight="1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</row>
    <row r="250" spans="1:29" ht="15.75" customHeight="1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</row>
    <row r="251" spans="1:29" ht="15.75" customHeight="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161"/>
    </row>
    <row r="252" spans="1:29" ht="15.75" customHeight="1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  <c r="AA252" s="161"/>
      <c r="AB252" s="161"/>
      <c r="AC252" s="161"/>
    </row>
    <row r="253" spans="1:29" ht="15.75" customHeight="1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  <c r="AA253" s="161"/>
      <c r="AB253" s="161"/>
      <c r="AC253" s="161"/>
    </row>
    <row r="254" spans="1:29" ht="15.75" customHeight="1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  <c r="AA254" s="161"/>
      <c r="AB254" s="161"/>
      <c r="AC254" s="161"/>
    </row>
    <row r="255" spans="1:29" ht="15.75" customHeight="1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  <c r="AA255" s="161"/>
      <c r="AB255" s="161"/>
      <c r="AC255" s="161"/>
    </row>
    <row r="256" spans="1:29" ht="15.75" customHeight="1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  <c r="AA256" s="161"/>
      <c r="AB256" s="161"/>
      <c r="AC256" s="161"/>
    </row>
    <row r="257" spans="1:29" ht="15.75" customHeight="1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</row>
    <row r="258" spans="1:29" ht="15.75" customHeight="1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</row>
    <row r="259" spans="1:29" ht="15.75" customHeight="1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161"/>
    </row>
    <row r="260" spans="1:29" ht="15.75" customHeight="1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</row>
    <row r="261" spans="1:29" ht="15.75" customHeight="1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</row>
    <row r="262" spans="1:29" ht="15.75" customHeight="1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  <c r="AA262" s="161"/>
      <c r="AB262" s="161"/>
      <c r="AC262" s="161"/>
    </row>
    <row r="263" spans="1:29" ht="15.75" customHeight="1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  <c r="AA263" s="161"/>
      <c r="AB263" s="161"/>
      <c r="AC263" s="161"/>
    </row>
    <row r="264" spans="1:29" ht="15.75" customHeight="1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  <c r="AA264" s="161"/>
      <c r="AB264" s="161"/>
      <c r="AC264" s="161"/>
    </row>
    <row r="265" spans="1:29" ht="15.75" customHeight="1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  <c r="AA265" s="161"/>
      <c r="AB265" s="161"/>
      <c r="AC265" s="161"/>
    </row>
    <row r="266" spans="1:29" ht="15.75" customHeight="1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  <c r="AA266" s="161"/>
      <c r="AB266" s="161"/>
      <c r="AC266" s="161"/>
    </row>
    <row r="267" spans="1:29" ht="15.75" customHeight="1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  <c r="AA267" s="161"/>
      <c r="AB267" s="161"/>
      <c r="AC267" s="161"/>
    </row>
    <row r="268" spans="1:29" ht="15.75" customHeight="1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  <c r="AA268" s="161"/>
      <c r="AB268" s="161"/>
      <c r="AC268" s="161"/>
    </row>
    <row r="269" spans="1:29" ht="15.75" customHeight="1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  <c r="AA269" s="161"/>
      <c r="AB269" s="161"/>
      <c r="AC269" s="161"/>
    </row>
    <row r="270" spans="1:29" ht="15.75" customHeight="1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  <c r="AA270" s="161"/>
      <c r="AB270" s="161"/>
      <c r="AC270" s="161"/>
    </row>
    <row r="271" spans="1:29" ht="15.75" customHeight="1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  <c r="AA271" s="161"/>
      <c r="AB271" s="161"/>
      <c r="AC271" s="161"/>
    </row>
    <row r="272" spans="1:29" ht="15.75" customHeight="1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  <c r="AA272" s="161"/>
      <c r="AB272" s="161"/>
      <c r="AC272" s="161"/>
    </row>
    <row r="273" spans="1:29" ht="15.75" customHeight="1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  <c r="AA273" s="161"/>
      <c r="AB273" s="161"/>
      <c r="AC273" s="161"/>
    </row>
    <row r="274" spans="1:29" ht="15.75" customHeight="1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  <c r="AA274" s="161"/>
      <c r="AB274" s="161"/>
      <c r="AC274" s="161"/>
    </row>
    <row r="275" spans="1:29" ht="15.75" customHeight="1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  <c r="AA275" s="161"/>
      <c r="AB275" s="161"/>
      <c r="AC275" s="161"/>
    </row>
    <row r="276" spans="1:29" ht="15.75" customHeight="1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  <c r="AA276" s="161"/>
      <c r="AB276" s="161"/>
      <c r="AC276" s="161"/>
    </row>
    <row r="277" spans="1:29" ht="15.75" customHeight="1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  <c r="AA277" s="161"/>
      <c r="AB277" s="161"/>
      <c r="AC277" s="161"/>
    </row>
    <row r="278" spans="1:29" ht="15.75" customHeight="1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  <c r="AA278" s="161"/>
      <c r="AB278" s="161"/>
      <c r="AC278" s="161"/>
    </row>
    <row r="279" spans="1:29" ht="15.75" customHeight="1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</row>
    <row r="280" spans="1:29" ht="15.75" customHeight="1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161"/>
    </row>
    <row r="281" spans="1:29" ht="15.75" customHeight="1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</row>
    <row r="282" spans="1:29" ht="15.75" customHeight="1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  <c r="AA282" s="161"/>
      <c r="AB282" s="161"/>
      <c r="AC282" s="161"/>
    </row>
    <row r="283" spans="1:29" ht="15.75" customHeight="1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  <c r="AA283" s="161"/>
      <c r="AB283" s="161"/>
      <c r="AC283" s="161"/>
    </row>
    <row r="284" spans="1:29" ht="15.75" customHeight="1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  <c r="AA284" s="161"/>
      <c r="AB284" s="161"/>
      <c r="AC284" s="161"/>
    </row>
    <row r="285" spans="1:29" ht="15.75" customHeight="1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  <c r="AA285" s="161"/>
      <c r="AB285" s="161"/>
      <c r="AC285" s="161"/>
    </row>
    <row r="286" spans="1:29" ht="15.75" customHeight="1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</row>
    <row r="287" spans="1:29" ht="15.75" customHeight="1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</row>
    <row r="288" spans="1:29" ht="15.75" customHeight="1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  <c r="AA288" s="161"/>
      <c r="AB288" s="161"/>
      <c r="AC288" s="161"/>
    </row>
    <row r="289" spans="1:29" ht="15.75" customHeight="1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  <c r="AA289" s="161"/>
      <c r="AB289" s="161"/>
      <c r="AC289" s="161"/>
    </row>
    <row r="290" spans="1:29" ht="15.75" customHeight="1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161"/>
    </row>
    <row r="291" spans="1:29" ht="15.75" customHeight="1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  <c r="AA291" s="161"/>
      <c r="AB291" s="161"/>
      <c r="AC291" s="161"/>
    </row>
    <row r="292" spans="1:29" ht="15.75" customHeight="1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  <c r="AA292" s="161"/>
      <c r="AB292" s="161"/>
      <c r="AC292" s="161"/>
    </row>
    <row r="293" spans="1:29" ht="15.75" customHeight="1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  <c r="AA293" s="161"/>
      <c r="AB293" s="161"/>
      <c r="AC293" s="161"/>
    </row>
    <row r="294" spans="1:29" ht="15.75" customHeight="1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  <c r="AA294" s="161"/>
      <c r="AB294" s="161"/>
      <c r="AC294" s="161"/>
    </row>
    <row r="295" spans="1:29" ht="15.75" customHeight="1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  <c r="AA295" s="161"/>
      <c r="AB295" s="161"/>
      <c r="AC295" s="161"/>
    </row>
    <row r="296" spans="1:29" ht="15.75" customHeight="1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  <c r="AA296" s="161"/>
      <c r="AB296" s="161"/>
      <c r="AC296" s="161"/>
    </row>
    <row r="297" spans="1:29" ht="15.75" customHeight="1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  <c r="AA297" s="161"/>
      <c r="AB297" s="161"/>
      <c r="AC297" s="161"/>
    </row>
    <row r="298" spans="1:29" ht="15.75" customHeight="1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  <c r="AA298" s="161"/>
      <c r="AB298" s="161"/>
      <c r="AC298" s="161"/>
    </row>
    <row r="299" spans="1:29" ht="15.75" customHeight="1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</row>
    <row r="300" spans="1:29" ht="15.75" customHeight="1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</row>
    <row r="301" spans="1:29" ht="15.75" customHeight="1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</row>
    <row r="302" spans="1:29" ht="15.75" customHeight="1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  <c r="AA302" s="161"/>
      <c r="AB302" s="161"/>
      <c r="AC302" s="161"/>
    </row>
    <row r="303" spans="1:29" ht="15.75" customHeight="1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161"/>
    </row>
    <row r="304" spans="1:29" ht="15.75" customHeight="1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161"/>
    </row>
    <row r="305" spans="1:29" ht="15.75" customHeight="1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  <c r="AA305" s="161"/>
      <c r="AB305" s="161"/>
      <c r="AC305" s="161"/>
    </row>
    <row r="306" spans="1:29" ht="15.75" customHeight="1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  <c r="AA306" s="161"/>
      <c r="AB306" s="161"/>
      <c r="AC306" s="161"/>
    </row>
    <row r="307" spans="1:29" ht="15.75" customHeight="1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  <c r="AA307" s="161"/>
      <c r="AB307" s="161"/>
      <c r="AC307" s="161"/>
    </row>
    <row r="308" spans="1:29" ht="15.75" customHeight="1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  <c r="AA308" s="161"/>
      <c r="AB308" s="161"/>
      <c r="AC308" s="161"/>
    </row>
    <row r="309" spans="1:29" ht="15.75" customHeight="1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  <c r="AA309" s="161"/>
      <c r="AB309" s="161"/>
      <c r="AC309" s="161"/>
    </row>
    <row r="310" spans="1:29" ht="15.75" customHeight="1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  <c r="AA310" s="161"/>
      <c r="AB310" s="161"/>
      <c r="AC310" s="161"/>
    </row>
    <row r="311" spans="1:29" ht="15.75" customHeight="1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  <c r="AA311" s="161"/>
      <c r="AB311" s="161"/>
      <c r="AC311" s="161"/>
    </row>
    <row r="312" spans="1:29" ht="15.75" customHeight="1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</row>
    <row r="313" spans="1:29" ht="15.75" customHeight="1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</row>
    <row r="314" spans="1:29" ht="15.75" customHeight="1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</row>
    <row r="315" spans="1:29" ht="15.75" customHeight="1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</row>
    <row r="316" spans="1:29" ht="15.75" customHeight="1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</row>
    <row r="317" spans="1:29" ht="15.75" customHeight="1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</row>
    <row r="318" spans="1:29" ht="15.75" customHeight="1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</row>
    <row r="319" spans="1:29" ht="15.75" customHeight="1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</row>
    <row r="320" spans="1:29" ht="15.75" customHeight="1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  <c r="AA320" s="161"/>
      <c r="AB320" s="161"/>
      <c r="AC320" s="161"/>
    </row>
    <row r="321" spans="1:29" ht="15.75" customHeight="1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  <c r="AA321" s="161"/>
      <c r="AB321" s="161"/>
      <c r="AC321" s="161"/>
    </row>
    <row r="322" spans="1:29" ht="15.75" customHeight="1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  <c r="AA322" s="161"/>
      <c r="AB322" s="161"/>
      <c r="AC322" s="161"/>
    </row>
    <row r="323" spans="1:29" ht="15.75" customHeight="1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</row>
    <row r="324" spans="1:29" ht="15.75" customHeight="1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  <c r="AA324" s="161"/>
      <c r="AB324" s="161"/>
      <c r="AC324" s="161"/>
    </row>
    <row r="325" spans="1:29" ht="15.75" customHeight="1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  <c r="AA325" s="161"/>
      <c r="AB325" s="161"/>
      <c r="AC325" s="161"/>
    </row>
    <row r="326" spans="1:29" ht="15.75" customHeight="1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  <c r="AA326" s="161"/>
      <c r="AB326" s="161"/>
      <c r="AC326" s="161"/>
    </row>
    <row r="327" spans="1:29" ht="15.75" customHeight="1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  <c r="AA327" s="161"/>
      <c r="AB327" s="161"/>
      <c r="AC327" s="161"/>
    </row>
    <row r="328" spans="1:29" ht="15.75" customHeight="1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  <c r="AA328" s="161"/>
      <c r="AB328" s="161"/>
      <c r="AC328" s="161"/>
    </row>
    <row r="329" spans="1:29" ht="15.75" customHeight="1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  <c r="AA329" s="161"/>
      <c r="AB329" s="161"/>
      <c r="AC329" s="161"/>
    </row>
    <row r="330" spans="1:29" ht="15.75" customHeight="1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  <c r="AA330" s="161"/>
      <c r="AB330" s="161"/>
      <c r="AC330" s="161"/>
    </row>
    <row r="331" spans="1:29" ht="15.75" customHeight="1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  <c r="AA331" s="161"/>
      <c r="AB331" s="161"/>
      <c r="AC331" s="161"/>
    </row>
    <row r="332" spans="1:29" ht="15.75" customHeight="1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  <c r="AA332" s="161"/>
      <c r="AB332" s="161"/>
      <c r="AC332" s="161"/>
    </row>
    <row r="333" spans="1:29" ht="15.75" customHeight="1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  <c r="AA333" s="161"/>
      <c r="AB333" s="161"/>
      <c r="AC333" s="161"/>
    </row>
    <row r="334" spans="1:29" ht="15.75" customHeight="1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  <c r="AA334" s="161"/>
      <c r="AB334" s="161"/>
      <c r="AC334" s="161"/>
    </row>
    <row r="335" spans="1:29" ht="15.75" customHeight="1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  <c r="AA335" s="161"/>
      <c r="AB335" s="161"/>
      <c r="AC335" s="161"/>
    </row>
    <row r="336" spans="1:29" ht="15.75" customHeight="1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  <c r="AA336" s="161"/>
      <c r="AB336" s="161"/>
      <c r="AC336" s="161"/>
    </row>
    <row r="337" spans="1:29" ht="15.75" customHeight="1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  <c r="AA337" s="161"/>
      <c r="AB337" s="161"/>
      <c r="AC337" s="161"/>
    </row>
    <row r="338" spans="1:29" ht="15.75" customHeight="1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  <c r="AA338" s="161"/>
      <c r="AB338" s="161"/>
      <c r="AC338" s="161"/>
    </row>
    <row r="339" spans="1:29" ht="15.75" customHeight="1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  <c r="AA339" s="161"/>
      <c r="AB339" s="161"/>
      <c r="AC339" s="161"/>
    </row>
    <row r="340" spans="1:29" ht="15.75" customHeight="1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  <c r="AA340" s="161"/>
      <c r="AB340" s="161"/>
      <c r="AC340" s="161"/>
    </row>
    <row r="341" spans="1:29" ht="15.75" customHeight="1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  <c r="AA341" s="161"/>
      <c r="AB341" s="161"/>
      <c r="AC341" s="161"/>
    </row>
    <row r="342" spans="1:29" ht="15.75" customHeight="1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  <c r="AA342" s="161"/>
      <c r="AB342" s="161"/>
      <c r="AC342" s="161"/>
    </row>
    <row r="343" spans="1:29" ht="15.75" customHeight="1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  <c r="AA343" s="161"/>
      <c r="AB343" s="161"/>
      <c r="AC343" s="161"/>
    </row>
    <row r="344" spans="1:29" ht="15.75" customHeight="1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  <c r="AA344" s="161"/>
      <c r="AB344" s="161"/>
      <c r="AC344" s="161"/>
    </row>
    <row r="345" spans="1:29" ht="15.75" customHeight="1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  <c r="AA345" s="161"/>
      <c r="AB345" s="161"/>
      <c r="AC345" s="161"/>
    </row>
    <row r="346" spans="1:29" ht="15.75" customHeight="1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  <c r="AA346" s="161"/>
      <c r="AB346" s="161"/>
      <c r="AC346" s="161"/>
    </row>
    <row r="347" spans="1:29" ht="15.75" customHeight="1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  <c r="AA347" s="161"/>
      <c r="AB347" s="161"/>
      <c r="AC347" s="161"/>
    </row>
    <row r="348" spans="1:29" ht="15.75" customHeight="1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  <c r="Z348" s="161"/>
      <c r="AA348" s="161"/>
      <c r="AB348" s="161"/>
      <c r="AC348" s="161"/>
    </row>
    <row r="349" spans="1:29" ht="15.75" customHeight="1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  <c r="AA349" s="161"/>
      <c r="AB349" s="161"/>
      <c r="AC349" s="161"/>
    </row>
    <row r="350" spans="1:29" ht="15.75" customHeight="1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  <c r="AA350" s="161"/>
      <c r="AB350" s="161"/>
      <c r="AC350" s="161"/>
    </row>
    <row r="351" spans="1:29" ht="15.75" customHeight="1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  <c r="AA351" s="161"/>
      <c r="AB351" s="161"/>
      <c r="AC351" s="161"/>
    </row>
    <row r="352" spans="1:29" ht="15.75" customHeight="1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  <c r="AA352" s="161"/>
      <c r="AB352" s="161"/>
      <c r="AC352" s="161"/>
    </row>
    <row r="353" spans="1:29" ht="15.75" customHeight="1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  <c r="AA353" s="161"/>
      <c r="AB353" s="161"/>
      <c r="AC353" s="161"/>
    </row>
    <row r="354" spans="1:29" ht="15.75" customHeight="1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  <c r="AA354" s="161"/>
      <c r="AB354" s="161"/>
      <c r="AC354" s="161"/>
    </row>
    <row r="355" spans="1:29" ht="15.75" customHeight="1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  <c r="AA355" s="161"/>
      <c r="AB355" s="161"/>
      <c r="AC355" s="161"/>
    </row>
    <row r="356" spans="1:29" ht="15.75" customHeight="1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  <c r="AA356" s="161"/>
      <c r="AB356" s="161"/>
      <c r="AC356" s="161"/>
    </row>
    <row r="357" spans="1:29" ht="15.75" customHeight="1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  <c r="AA357" s="161"/>
      <c r="AB357" s="161"/>
      <c r="AC357" s="161"/>
    </row>
    <row r="358" spans="1:29" ht="15.75" customHeight="1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  <c r="AA358" s="161"/>
      <c r="AB358" s="161"/>
      <c r="AC358" s="161"/>
    </row>
    <row r="359" spans="1:29" ht="15.75" customHeight="1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  <c r="AA359" s="161"/>
      <c r="AB359" s="161"/>
      <c r="AC359" s="161"/>
    </row>
    <row r="360" spans="1:29" ht="15.75" customHeight="1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  <c r="AA360" s="161"/>
      <c r="AB360" s="161"/>
      <c r="AC360" s="161"/>
    </row>
    <row r="361" spans="1:29" ht="15.75" customHeight="1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  <c r="Z361" s="161"/>
      <c r="AA361" s="161"/>
      <c r="AB361" s="161"/>
      <c r="AC361" s="161"/>
    </row>
    <row r="362" spans="1:29" ht="15.75" customHeight="1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  <c r="AA362" s="161"/>
      <c r="AB362" s="161"/>
      <c r="AC362" s="161"/>
    </row>
    <row r="363" spans="1:29" ht="15.75" customHeight="1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  <c r="AA363" s="161"/>
      <c r="AB363" s="161"/>
      <c r="AC363" s="161"/>
    </row>
    <row r="364" spans="1:29" ht="15.75" customHeight="1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  <c r="AA364" s="161"/>
      <c r="AB364" s="161"/>
      <c r="AC364" s="161"/>
    </row>
    <row r="365" spans="1:29" ht="15.75" customHeight="1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  <c r="AA365" s="161"/>
      <c r="AB365" s="161"/>
      <c r="AC365" s="161"/>
    </row>
    <row r="366" spans="1:29" ht="15.75" customHeight="1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  <c r="AA366" s="161"/>
      <c r="AB366" s="161"/>
      <c r="AC366" s="161"/>
    </row>
    <row r="367" spans="1:29" ht="15.75" customHeight="1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  <c r="AA367" s="161"/>
      <c r="AB367" s="161"/>
      <c r="AC367" s="161"/>
    </row>
    <row r="368" spans="1:29" ht="15.75" customHeight="1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  <c r="AA368" s="161"/>
      <c r="AB368" s="161"/>
      <c r="AC368" s="161"/>
    </row>
    <row r="369" spans="1:29" ht="15.75" customHeight="1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  <c r="AA369" s="161"/>
      <c r="AB369" s="161"/>
      <c r="AC369" s="161"/>
    </row>
    <row r="370" spans="1:29" ht="15.75" customHeight="1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  <c r="AA370" s="161"/>
      <c r="AB370" s="161"/>
      <c r="AC370" s="161"/>
    </row>
    <row r="371" spans="1:29" ht="15.75" customHeight="1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  <c r="AA371" s="161"/>
      <c r="AB371" s="161"/>
      <c r="AC371" s="161"/>
    </row>
    <row r="372" spans="1:29" ht="15.75" customHeight="1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  <c r="AA372" s="161"/>
      <c r="AB372" s="161"/>
      <c r="AC372" s="161"/>
    </row>
    <row r="373" spans="1:29" ht="15.75" customHeight="1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  <c r="AA373" s="161"/>
      <c r="AB373" s="161"/>
      <c r="AC373" s="161"/>
    </row>
    <row r="374" spans="1:29" ht="15.75" customHeight="1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  <c r="AA374" s="161"/>
      <c r="AB374" s="161"/>
      <c r="AC374" s="161"/>
    </row>
    <row r="375" spans="1:29" ht="15.75" customHeight="1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  <c r="AA375" s="161"/>
      <c r="AB375" s="161"/>
      <c r="AC375" s="161"/>
    </row>
    <row r="376" spans="1:29" ht="15.75" customHeight="1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  <c r="AA376" s="161"/>
      <c r="AB376" s="161"/>
      <c r="AC376" s="161"/>
    </row>
    <row r="377" spans="1:29" ht="15.75" customHeight="1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  <c r="AA377" s="161"/>
      <c r="AB377" s="161"/>
      <c r="AC377" s="161"/>
    </row>
    <row r="378" spans="1:29" ht="15.75" customHeight="1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  <c r="AA378" s="161"/>
      <c r="AB378" s="161"/>
      <c r="AC378" s="161"/>
    </row>
    <row r="379" spans="1:29" ht="15.75" customHeight="1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  <c r="AA379" s="161"/>
      <c r="AB379" s="161"/>
      <c r="AC379" s="161"/>
    </row>
    <row r="380" spans="1:29" ht="15.75" customHeight="1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  <c r="AA380" s="161"/>
      <c r="AB380" s="161"/>
      <c r="AC380" s="161"/>
    </row>
    <row r="381" spans="1:29" ht="15.75" customHeight="1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  <c r="AA381" s="161"/>
      <c r="AB381" s="161"/>
      <c r="AC381" s="161"/>
    </row>
    <row r="382" spans="1:29" ht="15.75" customHeight="1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  <c r="AA382" s="161"/>
      <c r="AB382" s="161"/>
      <c r="AC382" s="161"/>
    </row>
    <row r="383" spans="1:29" ht="15.75" customHeight="1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  <c r="AA383" s="161"/>
      <c r="AB383" s="161"/>
      <c r="AC383" s="161"/>
    </row>
    <row r="384" spans="1:29" ht="15.75" customHeight="1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</row>
    <row r="385" spans="1:29" ht="15.75" customHeight="1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</row>
    <row r="386" spans="1:29" ht="15.75" customHeight="1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</row>
    <row r="387" spans="1:29" ht="15.75" customHeight="1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</row>
    <row r="388" spans="1:29" ht="15.75" customHeight="1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</row>
    <row r="389" spans="1:29" ht="15.75" customHeight="1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  <c r="AA389" s="161"/>
      <c r="AB389" s="161"/>
      <c r="AC389" s="161"/>
    </row>
    <row r="390" spans="1:29" ht="15.75" customHeight="1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  <c r="AA390" s="161"/>
      <c r="AB390" s="161"/>
      <c r="AC390" s="161"/>
    </row>
    <row r="391" spans="1:29" ht="15.75" customHeight="1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  <c r="AA391" s="161"/>
      <c r="AB391" s="161"/>
      <c r="AC391" s="161"/>
    </row>
    <row r="392" spans="1:29" ht="15.75" customHeight="1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  <c r="AA392" s="161"/>
      <c r="AB392" s="161"/>
      <c r="AC392" s="161"/>
    </row>
    <row r="393" spans="1:29" ht="15.75" customHeight="1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  <c r="AA393" s="161"/>
      <c r="AB393" s="161"/>
      <c r="AC393" s="161"/>
    </row>
    <row r="394" spans="1:29" ht="15.75" customHeight="1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  <c r="AA394" s="161"/>
      <c r="AB394" s="161"/>
      <c r="AC394" s="161"/>
    </row>
    <row r="395" spans="1:29" ht="15.75" customHeight="1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  <c r="AA395" s="161"/>
      <c r="AB395" s="161"/>
      <c r="AC395" s="161"/>
    </row>
    <row r="396" spans="1:29" ht="15.75" customHeight="1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  <c r="AA396" s="161"/>
      <c r="AB396" s="161"/>
      <c r="AC396" s="161"/>
    </row>
    <row r="397" spans="1:29" ht="15.75" customHeight="1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  <c r="AA397" s="161"/>
      <c r="AB397" s="161"/>
      <c r="AC397" s="161"/>
    </row>
    <row r="398" spans="1:29" ht="15.75" customHeight="1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  <c r="AA398" s="161"/>
      <c r="AB398" s="161"/>
      <c r="AC398" s="161"/>
    </row>
    <row r="399" spans="1:29" ht="15.75" customHeight="1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  <c r="AA399" s="161"/>
      <c r="AB399" s="161"/>
      <c r="AC399" s="161"/>
    </row>
    <row r="400" spans="1:29" ht="15.75" customHeight="1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  <c r="AA400" s="161"/>
      <c r="AB400" s="161"/>
      <c r="AC400" s="161"/>
    </row>
    <row r="401" spans="1:29" ht="15.75" customHeight="1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  <c r="AA401" s="161"/>
      <c r="AB401" s="161"/>
      <c r="AC401" s="161"/>
    </row>
    <row r="402" spans="1:29" ht="15.75" customHeight="1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  <c r="AA402" s="161"/>
      <c r="AB402" s="161"/>
      <c r="AC402" s="161"/>
    </row>
    <row r="403" spans="1:29" ht="15.75" customHeight="1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  <c r="AA403" s="161"/>
      <c r="AB403" s="161"/>
      <c r="AC403" s="161"/>
    </row>
    <row r="404" spans="1:29" ht="15.75" customHeight="1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  <c r="AA404" s="161"/>
      <c r="AB404" s="161"/>
      <c r="AC404" s="161"/>
    </row>
    <row r="405" spans="1:29" ht="15.75" customHeight="1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  <c r="AA405" s="161"/>
      <c r="AB405" s="161"/>
      <c r="AC405" s="161"/>
    </row>
    <row r="406" spans="1:29" ht="15.75" customHeight="1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  <c r="AA406" s="161"/>
      <c r="AB406" s="161"/>
      <c r="AC406" s="161"/>
    </row>
    <row r="407" spans="1:29" ht="15.75" customHeight="1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  <c r="AA407" s="161"/>
      <c r="AB407" s="161"/>
      <c r="AC407" s="161"/>
    </row>
    <row r="408" spans="1:29" ht="15.75" customHeight="1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  <c r="AA408" s="161"/>
      <c r="AB408" s="161"/>
      <c r="AC408" s="161"/>
    </row>
    <row r="409" spans="1:29" ht="15.75" customHeight="1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  <c r="AA409" s="161"/>
      <c r="AB409" s="161"/>
      <c r="AC409" s="161"/>
    </row>
    <row r="410" spans="1:29" ht="15.75" customHeight="1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  <c r="AA410" s="161"/>
      <c r="AB410" s="161"/>
      <c r="AC410" s="161"/>
    </row>
    <row r="411" spans="1:29" ht="15.75" customHeight="1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  <c r="AA411" s="161"/>
      <c r="AB411" s="161"/>
      <c r="AC411" s="161"/>
    </row>
    <row r="412" spans="1:29" ht="15.75" customHeight="1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  <c r="AA412" s="161"/>
      <c r="AB412" s="161"/>
      <c r="AC412" s="161"/>
    </row>
    <row r="413" spans="1:29" ht="15.75" customHeight="1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  <c r="AA413" s="161"/>
      <c r="AB413" s="161"/>
      <c r="AC413" s="161"/>
    </row>
    <row r="414" spans="1:29" ht="15.75" customHeight="1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  <c r="AA414" s="161"/>
      <c r="AB414" s="161"/>
      <c r="AC414" s="161"/>
    </row>
    <row r="415" spans="1:29" ht="15.75" customHeight="1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  <c r="AA415" s="161"/>
      <c r="AB415" s="161"/>
      <c r="AC415" s="161"/>
    </row>
    <row r="416" spans="1:29" ht="15.75" customHeight="1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  <c r="AA416" s="161"/>
      <c r="AB416" s="161"/>
      <c r="AC416" s="161"/>
    </row>
    <row r="417" spans="1:29" ht="15.75" customHeight="1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  <c r="AA417" s="161"/>
      <c r="AB417" s="161"/>
      <c r="AC417" s="161"/>
    </row>
    <row r="418" spans="1:29" ht="15.75" customHeight="1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  <c r="AA418" s="161"/>
      <c r="AB418" s="161"/>
      <c r="AC418" s="161"/>
    </row>
    <row r="419" spans="1:29" ht="15.75" customHeight="1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  <c r="AA419" s="161"/>
      <c r="AB419" s="161"/>
      <c r="AC419" s="161"/>
    </row>
    <row r="420" spans="1:29" ht="15.75" customHeight="1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  <c r="AA420" s="161"/>
      <c r="AB420" s="161"/>
      <c r="AC420" s="161"/>
    </row>
    <row r="421" spans="1:29" ht="15.75" customHeight="1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  <c r="AA421" s="161"/>
      <c r="AB421" s="161"/>
      <c r="AC421" s="161"/>
    </row>
    <row r="422" spans="1:29" ht="15.75" customHeight="1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  <c r="AA422" s="161"/>
      <c r="AB422" s="161"/>
      <c r="AC422" s="161"/>
    </row>
    <row r="423" spans="1:29" ht="15.75" customHeight="1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  <c r="AA423" s="161"/>
      <c r="AB423" s="161"/>
      <c r="AC423" s="161"/>
    </row>
    <row r="424" spans="1:29" ht="15.75" customHeight="1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  <c r="AA424" s="161"/>
      <c r="AB424" s="161"/>
      <c r="AC424" s="161"/>
    </row>
    <row r="425" spans="1:29" ht="15.75" customHeight="1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  <c r="AA425" s="161"/>
      <c r="AB425" s="161"/>
      <c r="AC425" s="161"/>
    </row>
    <row r="426" spans="1:29" ht="15.75" customHeight="1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  <c r="AA426" s="161"/>
      <c r="AB426" s="161"/>
      <c r="AC426" s="161"/>
    </row>
    <row r="427" spans="1:29" ht="15.75" customHeight="1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  <c r="AA427" s="161"/>
      <c r="AB427" s="161"/>
      <c r="AC427" s="161"/>
    </row>
    <row r="428" spans="1:29" ht="15.75" customHeight="1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  <c r="AA428" s="161"/>
      <c r="AB428" s="161"/>
      <c r="AC428" s="161"/>
    </row>
    <row r="429" spans="1:29" ht="15.75" customHeight="1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  <c r="AA429" s="161"/>
      <c r="AB429" s="161"/>
      <c r="AC429" s="161"/>
    </row>
    <row r="430" spans="1:29" ht="15.75" customHeight="1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  <c r="AA430" s="161"/>
      <c r="AB430" s="161"/>
      <c r="AC430" s="161"/>
    </row>
    <row r="431" spans="1:29" ht="15.75" customHeight="1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  <c r="AA431" s="161"/>
      <c r="AB431" s="161"/>
      <c r="AC431" s="161"/>
    </row>
    <row r="432" spans="1:29" ht="15.75" customHeight="1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  <c r="AA432" s="161"/>
      <c r="AB432" s="161"/>
      <c r="AC432" s="161"/>
    </row>
    <row r="433" spans="1:29" ht="15.75" customHeight="1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  <c r="AA433" s="161"/>
      <c r="AB433" s="161"/>
      <c r="AC433" s="161"/>
    </row>
    <row r="434" spans="1:29" ht="15.75" customHeight="1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  <c r="AA434" s="161"/>
      <c r="AB434" s="161"/>
      <c r="AC434" s="161"/>
    </row>
    <row r="435" spans="1:29" ht="15.75" customHeight="1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  <c r="AA435" s="161"/>
      <c r="AB435" s="161"/>
      <c r="AC435" s="161"/>
    </row>
    <row r="436" spans="1:29" ht="15.75" customHeight="1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  <c r="AA436" s="161"/>
      <c r="AB436" s="161"/>
      <c r="AC436" s="161"/>
    </row>
    <row r="437" spans="1:29" ht="15.75" customHeight="1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  <c r="AA437" s="161"/>
      <c r="AB437" s="161"/>
      <c r="AC437" s="161"/>
    </row>
    <row r="438" spans="1:29" ht="15.75" customHeight="1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  <c r="AA438" s="161"/>
      <c r="AB438" s="161"/>
      <c r="AC438" s="161"/>
    </row>
    <row r="439" spans="1:29" ht="15.75" customHeight="1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  <c r="AA439" s="161"/>
      <c r="AB439" s="161"/>
      <c r="AC439" s="161"/>
    </row>
    <row r="440" spans="1:29" ht="15.75" customHeight="1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  <c r="AA440" s="161"/>
      <c r="AB440" s="161"/>
      <c r="AC440" s="161"/>
    </row>
    <row r="441" spans="1:29" ht="15.75" customHeight="1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  <c r="AA441" s="161"/>
      <c r="AB441" s="161"/>
      <c r="AC441" s="161"/>
    </row>
    <row r="442" spans="1:29" ht="15.75" customHeight="1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  <c r="AA442" s="161"/>
      <c r="AB442" s="161"/>
      <c r="AC442" s="161"/>
    </row>
    <row r="443" spans="1:29" ht="15.75" customHeight="1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  <c r="AA443" s="161"/>
      <c r="AB443" s="161"/>
      <c r="AC443" s="161"/>
    </row>
    <row r="444" spans="1:29" ht="15.75" customHeight="1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  <c r="AA444" s="161"/>
      <c r="AB444" s="161"/>
      <c r="AC444" s="161"/>
    </row>
    <row r="445" spans="1:29" ht="15.75" customHeight="1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  <c r="AA445" s="161"/>
      <c r="AB445" s="161"/>
      <c r="AC445" s="161"/>
    </row>
    <row r="446" spans="1:29" ht="15.75" customHeight="1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  <c r="AA446" s="161"/>
      <c r="AB446" s="161"/>
      <c r="AC446" s="161"/>
    </row>
    <row r="447" spans="1:29" ht="15.75" customHeight="1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  <c r="AA447" s="161"/>
      <c r="AB447" s="161"/>
      <c r="AC447" s="161"/>
    </row>
    <row r="448" spans="1:29" ht="15.75" customHeight="1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  <c r="AA448" s="161"/>
      <c r="AB448" s="161"/>
      <c r="AC448" s="161"/>
    </row>
    <row r="449" spans="1:29" ht="15.75" customHeight="1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  <c r="AA449" s="161"/>
      <c r="AB449" s="161"/>
      <c r="AC449" s="161"/>
    </row>
    <row r="450" spans="1:29" ht="15.75" customHeight="1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  <c r="AA450" s="161"/>
      <c r="AB450" s="161"/>
      <c r="AC450" s="161"/>
    </row>
    <row r="451" spans="1:29" ht="15.75" customHeight="1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  <c r="AA451" s="161"/>
      <c r="AB451" s="161"/>
      <c r="AC451" s="161"/>
    </row>
    <row r="452" spans="1:29" ht="15.75" customHeight="1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  <c r="AA452" s="161"/>
      <c r="AB452" s="161"/>
      <c r="AC452" s="161"/>
    </row>
    <row r="453" spans="1:29" ht="15.75" customHeight="1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  <c r="AA453" s="161"/>
      <c r="AB453" s="161"/>
      <c r="AC453" s="161"/>
    </row>
    <row r="454" spans="1:29" ht="15.75" customHeight="1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  <c r="AA454" s="161"/>
      <c r="AB454" s="161"/>
      <c r="AC454" s="161"/>
    </row>
    <row r="455" spans="1:29" ht="15.75" customHeight="1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  <c r="AA455" s="161"/>
      <c r="AB455" s="161"/>
      <c r="AC455" s="161"/>
    </row>
    <row r="456" spans="1:29" ht="15.75" customHeight="1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</row>
    <row r="457" spans="1:29" ht="15.75" customHeight="1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</row>
    <row r="458" spans="1:29" ht="15.75" customHeight="1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</row>
    <row r="459" spans="1:29" ht="15.75" customHeight="1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  <c r="AA459" s="161"/>
      <c r="AB459" s="161"/>
      <c r="AC459" s="161"/>
    </row>
    <row r="460" spans="1:29" ht="15.75" customHeight="1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  <c r="AA460" s="161"/>
      <c r="AB460" s="161"/>
      <c r="AC460" s="161"/>
    </row>
    <row r="461" spans="1:29" ht="15.75" customHeight="1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</row>
    <row r="462" spans="1:29" ht="15.75" customHeight="1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</row>
    <row r="463" spans="1:29" ht="15.75" customHeight="1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</row>
    <row r="464" spans="1:29" ht="15.75" customHeight="1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</row>
    <row r="465" spans="1:29" ht="15.75" customHeight="1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  <c r="AA465" s="161"/>
      <c r="AB465" s="161"/>
      <c r="AC465" s="161"/>
    </row>
    <row r="466" spans="1:29" ht="15.75" customHeight="1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  <c r="AA466" s="161"/>
      <c r="AB466" s="161"/>
      <c r="AC466" s="161"/>
    </row>
    <row r="467" spans="1:29" ht="15.75" customHeight="1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  <c r="AA467" s="161"/>
      <c r="AB467" s="161"/>
      <c r="AC467" s="161"/>
    </row>
    <row r="468" spans="1:29" ht="15.75" customHeight="1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  <c r="AA468" s="161"/>
      <c r="AB468" s="161"/>
      <c r="AC468" s="161"/>
    </row>
    <row r="469" spans="1:29" ht="15.75" customHeight="1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  <c r="AA469" s="161"/>
      <c r="AB469" s="161"/>
      <c r="AC469" s="161"/>
    </row>
    <row r="470" spans="1:29" ht="15.75" customHeight="1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  <c r="AA470" s="161"/>
      <c r="AB470" s="161"/>
      <c r="AC470" s="161"/>
    </row>
    <row r="471" spans="1:29" ht="15.75" customHeight="1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  <c r="AA471" s="161"/>
      <c r="AB471" s="161"/>
      <c r="AC471" s="161"/>
    </row>
    <row r="472" spans="1:29" ht="15.75" customHeight="1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  <c r="AA472" s="161"/>
      <c r="AB472" s="161"/>
      <c r="AC472" s="161"/>
    </row>
    <row r="473" spans="1:29" ht="15.75" customHeight="1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  <c r="AA473" s="161"/>
      <c r="AB473" s="161"/>
      <c r="AC473" s="161"/>
    </row>
    <row r="474" spans="1:29" ht="15.75" customHeight="1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  <c r="AA474" s="161"/>
      <c r="AB474" s="161"/>
      <c r="AC474" s="161"/>
    </row>
    <row r="475" spans="1:29" ht="15.75" customHeight="1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  <c r="AA475" s="161"/>
      <c r="AB475" s="161"/>
      <c r="AC475" s="161"/>
    </row>
    <row r="476" spans="1:29" ht="15.75" customHeight="1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  <c r="AA476" s="161"/>
      <c r="AB476" s="161"/>
      <c r="AC476" s="161"/>
    </row>
    <row r="477" spans="1:29" ht="15.75" customHeight="1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  <c r="AA477" s="161"/>
      <c r="AB477" s="161"/>
      <c r="AC477" s="161"/>
    </row>
    <row r="478" spans="1:29" ht="15.75" customHeight="1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  <c r="AA478" s="161"/>
      <c r="AB478" s="161"/>
      <c r="AC478" s="161"/>
    </row>
    <row r="479" spans="1:29" ht="15.75" customHeight="1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161"/>
    </row>
    <row r="480" spans="1:29" ht="15.75" customHeight="1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  <c r="AA480" s="161"/>
      <c r="AB480" s="161"/>
      <c r="AC480" s="161"/>
    </row>
    <row r="481" spans="1:29" ht="15.75" customHeight="1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  <c r="AA481" s="161"/>
      <c r="AB481" s="161"/>
      <c r="AC481" s="161"/>
    </row>
    <row r="482" spans="1:29" ht="15.75" customHeight="1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  <c r="AA482" s="161"/>
      <c r="AB482" s="161"/>
      <c r="AC482" s="161"/>
    </row>
    <row r="483" spans="1:29" ht="15.75" customHeight="1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  <c r="AA483" s="161"/>
      <c r="AB483" s="161"/>
      <c r="AC483" s="161"/>
    </row>
    <row r="484" spans="1:29" ht="15.75" customHeight="1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61"/>
      <c r="AC484" s="161"/>
    </row>
    <row r="485" spans="1:29" ht="15.75" customHeight="1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61"/>
      <c r="AC485" s="161"/>
    </row>
    <row r="486" spans="1:29" ht="15.75" customHeight="1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61"/>
      <c r="AC486" s="161"/>
    </row>
    <row r="487" spans="1:29" ht="15.75" customHeight="1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  <c r="AA487" s="161"/>
      <c r="AB487" s="161"/>
      <c r="AC487" s="161"/>
    </row>
    <row r="488" spans="1:29" ht="15.75" customHeight="1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1"/>
      <c r="Y488" s="161"/>
      <c r="Z488" s="161"/>
      <c r="AA488" s="161"/>
      <c r="AB488" s="161"/>
      <c r="AC488" s="161"/>
    </row>
    <row r="489" spans="1:29" ht="15.75" customHeight="1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  <c r="AA489" s="161"/>
      <c r="AB489" s="161"/>
      <c r="AC489" s="161"/>
    </row>
    <row r="490" spans="1:29" ht="15.75" customHeight="1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  <c r="AA490" s="161"/>
      <c r="AB490" s="161"/>
      <c r="AC490" s="161"/>
    </row>
    <row r="491" spans="1:29" ht="15.75" customHeight="1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  <c r="AA491" s="161"/>
      <c r="AB491" s="161"/>
      <c r="AC491" s="161"/>
    </row>
    <row r="492" spans="1:29" ht="15.75" customHeight="1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  <c r="AA492" s="161"/>
      <c r="AB492" s="161"/>
      <c r="AC492" s="161"/>
    </row>
    <row r="493" spans="1:29" ht="15.75" customHeight="1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  <c r="AA493" s="161"/>
      <c r="AB493" s="161"/>
      <c r="AC493" s="161"/>
    </row>
    <row r="494" spans="1:29" ht="15.75" customHeight="1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  <c r="AA494" s="161"/>
      <c r="AB494" s="161"/>
      <c r="AC494" s="161"/>
    </row>
    <row r="495" spans="1:29" ht="15.75" customHeight="1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  <c r="AA495" s="161"/>
      <c r="AB495" s="161"/>
      <c r="AC495" s="161"/>
    </row>
    <row r="496" spans="1:29" ht="15.75" customHeight="1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  <c r="AA496" s="161"/>
      <c r="AB496" s="161"/>
      <c r="AC496" s="161"/>
    </row>
    <row r="497" spans="1:29" ht="15.75" customHeight="1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  <c r="AA497" s="161"/>
      <c r="AB497" s="161"/>
      <c r="AC497" s="161"/>
    </row>
    <row r="498" spans="1:29" ht="15.75" customHeight="1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61"/>
    </row>
    <row r="499" spans="1:29" ht="15.75" customHeight="1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61"/>
    </row>
    <row r="500" spans="1:29" ht="15.75" customHeight="1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</row>
    <row r="501" spans="1:29" ht="15.75" customHeight="1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  <c r="AA501" s="161"/>
      <c r="AB501" s="161"/>
      <c r="AC501" s="161"/>
    </row>
    <row r="502" spans="1:29" ht="15.75" customHeight="1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  <c r="AA502" s="161"/>
      <c r="AB502" s="161"/>
      <c r="AC502" s="161"/>
    </row>
    <row r="503" spans="1:29" ht="15.75" customHeight="1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  <c r="AA503" s="161"/>
      <c r="AB503" s="161"/>
      <c r="AC503" s="161"/>
    </row>
    <row r="504" spans="1:29" ht="15.75" customHeight="1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  <c r="AA504" s="161"/>
      <c r="AB504" s="161"/>
      <c r="AC504" s="161"/>
    </row>
    <row r="505" spans="1:29" ht="15.75" customHeight="1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  <c r="Z505" s="161"/>
      <c r="AA505" s="161"/>
      <c r="AB505" s="161"/>
      <c r="AC505" s="161"/>
    </row>
    <row r="506" spans="1:29" ht="15.75" customHeight="1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  <c r="Z506" s="161"/>
      <c r="AA506" s="161"/>
      <c r="AB506" s="161"/>
      <c r="AC506" s="161"/>
    </row>
    <row r="507" spans="1:29" ht="15.75" customHeight="1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  <c r="Z507" s="161"/>
      <c r="AA507" s="161"/>
      <c r="AB507" s="161"/>
      <c r="AC507" s="161"/>
    </row>
    <row r="508" spans="1:29" ht="15.75" customHeight="1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  <c r="AA508" s="161"/>
      <c r="AB508" s="161"/>
      <c r="AC508" s="161"/>
    </row>
    <row r="509" spans="1:29" ht="15.75" customHeight="1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  <c r="Z509" s="161"/>
      <c r="AA509" s="161"/>
      <c r="AB509" s="161"/>
      <c r="AC509" s="161"/>
    </row>
    <row r="510" spans="1:29" ht="15.75" customHeight="1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  <c r="AA510" s="161"/>
      <c r="AB510" s="161"/>
      <c r="AC510" s="161"/>
    </row>
    <row r="511" spans="1:29" ht="15.75" customHeight="1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  <c r="AA511" s="161"/>
      <c r="AB511" s="161"/>
      <c r="AC511" s="161"/>
    </row>
    <row r="512" spans="1:29" ht="15.75" customHeight="1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  <c r="AA512" s="161"/>
      <c r="AB512" s="161"/>
      <c r="AC512" s="161"/>
    </row>
    <row r="513" spans="1:29" ht="15.75" customHeight="1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  <c r="AA513" s="161"/>
      <c r="AB513" s="161"/>
      <c r="AC513" s="161"/>
    </row>
    <row r="514" spans="1:29" ht="15.75" customHeight="1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  <c r="AA514" s="161"/>
      <c r="AB514" s="161"/>
      <c r="AC514" s="161"/>
    </row>
    <row r="515" spans="1:29" ht="15.75" customHeight="1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  <c r="AA515" s="161"/>
      <c r="AB515" s="161"/>
      <c r="AC515" s="161"/>
    </row>
    <row r="516" spans="1:29" ht="15.75" customHeight="1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  <c r="AA516" s="161"/>
      <c r="AB516" s="161"/>
      <c r="AC516" s="161"/>
    </row>
    <row r="517" spans="1:29" ht="15.75" customHeight="1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  <c r="AA517" s="161"/>
      <c r="AB517" s="161"/>
      <c r="AC517" s="161"/>
    </row>
    <row r="518" spans="1:29" ht="15.75" customHeight="1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  <c r="AA518" s="161"/>
      <c r="AB518" s="161"/>
      <c r="AC518" s="161"/>
    </row>
    <row r="519" spans="1:29" ht="15.75" customHeight="1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  <c r="AA519" s="161"/>
      <c r="AB519" s="161"/>
      <c r="AC519" s="161"/>
    </row>
    <row r="520" spans="1:29" ht="15.75" customHeight="1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  <c r="AA520" s="161"/>
      <c r="AB520" s="161"/>
      <c r="AC520" s="161"/>
    </row>
    <row r="521" spans="1:29" ht="15.75" customHeight="1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  <c r="AA521" s="161"/>
      <c r="AB521" s="161"/>
      <c r="AC521" s="161"/>
    </row>
    <row r="522" spans="1:29" ht="15.75" customHeight="1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  <c r="Z522" s="161"/>
      <c r="AA522" s="161"/>
      <c r="AB522" s="161"/>
      <c r="AC522" s="161"/>
    </row>
    <row r="523" spans="1:29" ht="15.75" customHeight="1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  <c r="AA523" s="161"/>
      <c r="AB523" s="161"/>
      <c r="AC523" s="161"/>
    </row>
    <row r="524" spans="1:29" ht="15.75" customHeight="1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  <c r="AA524" s="161"/>
      <c r="AB524" s="161"/>
      <c r="AC524" s="161"/>
    </row>
    <row r="525" spans="1:29" ht="15.75" customHeight="1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  <c r="AA525" s="161"/>
      <c r="AB525" s="161"/>
      <c r="AC525" s="161"/>
    </row>
    <row r="526" spans="1:29" ht="15.75" customHeight="1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  <c r="AA526" s="161"/>
      <c r="AB526" s="161"/>
      <c r="AC526" s="161"/>
    </row>
    <row r="527" spans="1:29" ht="15.75" customHeight="1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  <c r="AA527" s="161"/>
      <c r="AB527" s="161"/>
      <c r="AC527" s="161"/>
    </row>
    <row r="528" spans="1:29" ht="15.75" customHeight="1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  <c r="AA528" s="161"/>
      <c r="AB528" s="161"/>
      <c r="AC528" s="161"/>
    </row>
    <row r="529" spans="1:29" ht="15.75" customHeight="1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  <c r="AA529" s="161"/>
      <c r="AB529" s="161"/>
      <c r="AC529" s="161"/>
    </row>
    <row r="530" spans="1:29" ht="15.75" customHeight="1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  <c r="AA530" s="161"/>
      <c r="AB530" s="161"/>
      <c r="AC530" s="161"/>
    </row>
    <row r="531" spans="1:29" ht="15.75" customHeight="1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  <c r="AA531" s="161"/>
      <c r="AB531" s="161"/>
      <c r="AC531" s="161"/>
    </row>
    <row r="532" spans="1:29" ht="15.75" customHeight="1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  <c r="AA532" s="161"/>
      <c r="AB532" s="161"/>
      <c r="AC532" s="161"/>
    </row>
    <row r="533" spans="1:29" ht="15.75" customHeight="1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  <c r="AA533" s="161"/>
      <c r="AB533" s="161"/>
      <c r="AC533" s="161"/>
    </row>
    <row r="534" spans="1:29" ht="15.75" customHeight="1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  <c r="AA534" s="161"/>
      <c r="AB534" s="161"/>
      <c r="AC534" s="161"/>
    </row>
    <row r="535" spans="1:29" ht="15.75" customHeight="1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  <c r="AA535" s="161"/>
      <c r="AB535" s="161"/>
      <c r="AC535" s="161"/>
    </row>
    <row r="536" spans="1:29" ht="15.75" customHeight="1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  <c r="AA536" s="161"/>
      <c r="AB536" s="161"/>
      <c r="AC536" s="161"/>
    </row>
    <row r="537" spans="1:29" ht="15.75" customHeight="1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  <c r="AA537" s="161"/>
      <c r="AB537" s="161"/>
      <c r="AC537" s="161"/>
    </row>
    <row r="538" spans="1:29" ht="15.75" customHeight="1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  <c r="AA538" s="161"/>
      <c r="AB538" s="161"/>
      <c r="AC538" s="161"/>
    </row>
    <row r="539" spans="1:29" ht="15.75" customHeight="1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  <c r="AA539" s="161"/>
      <c r="AB539" s="161"/>
      <c r="AC539" s="161"/>
    </row>
    <row r="540" spans="1:29" ht="15.75" customHeight="1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  <c r="AA540" s="161"/>
      <c r="AB540" s="161"/>
      <c r="AC540" s="161"/>
    </row>
    <row r="541" spans="1:29" ht="15.75" customHeight="1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  <c r="AA541" s="161"/>
      <c r="AB541" s="161"/>
      <c r="AC541" s="161"/>
    </row>
    <row r="542" spans="1:29" ht="15.75" customHeight="1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  <c r="AA542" s="161"/>
      <c r="AB542" s="161"/>
      <c r="AC542" s="161"/>
    </row>
    <row r="543" spans="1:29" ht="15.75" customHeight="1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  <c r="AA543" s="161"/>
      <c r="AB543" s="161"/>
      <c r="AC543" s="161"/>
    </row>
    <row r="544" spans="1:29" ht="15.75" customHeight="1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  <c r="AA544" s="161"/>
      <c r="AB544" s="161"/>
      <c r="AC544" s="161"/>
    </row>
    <row r="545" spans="1:29" ht="15.75" customHeight="1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  <c r="AA545" s="161"/>
      <c r="AB545" s="161"/>
      <c r="AC545" s="161"/>
    </row>
    <row r="546" spans="1:29" ht="15.75" customHeight="1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  <c r="AA546" s="161"/>
      <c r="AB546" s="161"/>
      <c r="AC546" s="161"/>
    </row>
    <row r="547" spans="1:29" ht="15.75" customHeight="1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  <c r="AA547" s="161"/>
      <c r="AB547" s="161"/>
      <c r="AC547" s="161"/>
    </row>
    <row r="548" spans="1:29" ht="15.75" customHeight="1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  <c r="AA548" s="161"/>
      <c r="AB548" s="161"/>
      <c r="AC548" s="161"/>
    </row>
    <row r="549" spans="1:29" ht="15.75" customHeight="1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  <c r="AA549" s="161"/>
      <c r="AB549" s="161"/>
      <c r="AC549" s="161"/>
    </row>
    <row r="550" spans="1:29" ht="15.75" customHeight="1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  <c r="AA550" s="161"/>
      <c r="AB550" s="161"/>
      <c r="AC550" s="161"/>
    </row>
    <row r="551" spans="1:29" ht="15.75" customHeight="1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  <c r="AA551" s="161"/>
      <c r="AB551" s="161"/>
      <c r="AC551" s="161"/>
    </row>
    <row r="552" spans="1:29" ht="15.75" customHeight="1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  <c r="AA552" s="161"/>
      <c r="AB552" s="161"/>
      <c r="AC552" s="161"/>
    </row>
    <row r="553" spans="1:29" ht="15.75" customHeight="1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  <c r="AA553" s="161"/>
      <c r="AB553" s="161"/>
      <c r="AC553" s="161"/>
    </row>
    <row r="554" spans="1:29" ht="15.75" customHeight="1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  <c r="AA554" s="161"/>
      <c r="AB554" s="161"/>
      <c r="AC554" s="161"/>
    </row>
    <row r="555" spans="1:29" ht="15.75" customHeight="1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  <c r="AA555" s="161"/>
      <c r="AB555" s="161"/>
      <c r="AC555" s="161"/>
    </row>
    <row r="556" spans="1:29" ht="15.75" customHeight="1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  <c r="AA556" s="161"/>
      <c r="AB556" s="161"/>
      <c r="AC556" s="161"/>
    </row>
    <row r="557" spans="1:29" ht="15.75" customHeight="1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  <c r="AA557" s="161"/>
      <c r="AB557" s="161"/>
      <c r="AC557" s="161"/>
    </row>
    <row r="558" spans="1:29" ht="15.75" customHeight="1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  <c r="AA558" s="161"/>
      <c r="AB558" s="161"/>
      <c r="AC558" s="161"/>
    </row>
    <row r="559" spans="1:29" ht="15.75" customHeight="1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  <c r="AA559" s="161"/>
      <c r="AB559" s="161"/>
      <c r="AC559" s="161"/>
    </row>
    <row r="560" spans="1:29" ht="15.75" customHeight="1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  <c r="AA560" s="161"/>
      <c r="AB560" s="161"/>
      <c r="AC560" s="161"/>
    </row>
    <row r="561" spans="1:29" ht="15.75" customHeight="1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  <c r="AA561" s="161"/>
      <c r="AB561" s="161"/>
      <c r="AC561" s="161"/>
    </row>
    <row r="562" spans="1:29" ht="15.75" customHeight="1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  <c r="AA562" s="161"/>
      <c r="AB562" s="161"/>
      <c r="AC562" s="161"/>
    </row>
    <row r="563" spans="1:29" ht="15.75" customHeight="1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  <c r="AA563" s="161"/>
      <c r="AB563" s="161"/>
      <c r="AC563" s="161"/>
    </row>
    <row r="564" spans="1:29" ht="15.75" customHeight="1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  <c r="AA564" s="161"/>
      <c r="AB564" s="161"/>
      <c r="AC564" s="161"/>
    </row>
    <row r="565" spans="1:29" ht="15.75" customHeight="1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  <c r="AA565" s="161"/>
      <c r="AB565" s="161"/>
      <c r="AC565" s="161"/>
    </row>
    <row r="566" spans="1:29" ht="15.75" customHeight="1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  <c r="AA566" s="161"/>
      <c r="AB566" s="161"/>
      <c r="AC566" s="161"/>
    </row>
    <row r="567" spans="1:29" ht="15.75" customHeight="1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  <c r="AA567" s="161"/>
      <c r="AB567" s="161"/>
      <c r="AC567" s="161"/>
    </row>
    <row r="568" spans="1:29" ht="15.75" customHeight="1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  <c r="AA568" s="161"/>
      <c r="AB568" s="161"/>
      <c r="AC568" s="161"/>
    </row>
    <row r="569" spans="1:29" ht="15.75" customHeight="1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  <c r="AA569" s="161"/>
      <c r="AB569" s="161"/>
      <c r="AC569" s="161"/>
    </row>
    <row r="570" spans="1:29" ht="15.75" customHeight="1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  <c r="AA570" s="161"/>
      <c r="AB570" s="161"/>
      <c r="AC570" s="161"/>
    </row>
    <row r="571" spans="1:29" ht="15.75" customHeight="1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  <c r="AA571" s="161"/>
      <c r="AB571" s="161"/>
      <c r="AC571" s="161"/>
    </row>
    <row r="572" spans="1:29" ht="15.75" customHeight="1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  <c r="AA572" s="161"/>
      <c r="AB572" s="161"/>
      <c r="AC572" s="161"/>
    </row>
    <row r="573" spans="1:29" ht="15.75" customHeight="1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  <c r="AA573" s="161"/>
      <c r="AB573" s="161"/>
      <c r="AC573" s="161"/>
    </row>
    <row r="574" spans="1:29" ht="15.75" customHeight="1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  <c r="AA574" s="161"/>
      <c r="AB574" s="161"/>
      <c r="AC574" s="161"/>
    </row>
    <row r="575" spans="1:29" ht="15.75" customHeight="1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  <c r="AA575" s="161"/>
      <c r="AB575" s="161"/>
      <c r="AC575" s="161"/>
    </row>
    <row r="576" spans="1:29" ht="15.75" customHeight="1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  <c r="AA576" s="161"/>
      <c r="AB576" s="161"/>
      <c r="AC576" s="161"/>
    </row>
    <row r="577" spans="1:29" ht="15.75" customHeight="1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  <c r="AA577" s="161"/>
      <c r="AB577" s="161"/>
      <c r="AC577" s="161"/>
    </row>
    <row r="578" spans="1:29" ht="15.75" customHeight="1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  <c r="AA578" s="161"/>
      <c r="AB578" s="161"/>
      <c r="AC578" s="161"/>
    </row>
    <row r="579" spans="1:29" ht="15.75" customHeight="1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  <c r="AA579" s="161"/>
      <c r="AB579" s="161"/>
      <c r="AC579" s="161"/>
    </row>
    <row r="580" spans="1:29" ht="15.75" customHeight="1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  <c r="AA580" s="161"/>
      <c r="AB580" s="161"/>
      <c r="AC580" s="161"/>
    </row>
    <row r="581" spans="1:29" ht="15.75" customHeight="1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  <c r="AA581" s="161"/>
      <c r="AB581" s="161"/>
      <c r="AC581" s="161"/>
    </row>
    <row r="582" spans="1:29" ht="15.75" customHeight="1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  <c r="AA582" s="161"/>
      <c r="AB582" s="161"/>
      <c r="AC582" s="161"/>
    </row>
    <row r="583" spans="1:29" ht="15.75" customHeight="1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  <c r="AA583" s="161"/>
      <c r="AB583" s="161"/>
      <c r="AC583" s="161"/>
    </row>
    <row r="584" spans="1:29" ht="15.75" customHeight="1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  <c r="AA584" s="161"/>
      <c r="AB584" s="161"/>
      <c r="AC584" s="161"/>
    </row>
    <row r="585" spans="1:29" ht="15.75" customHeight="1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1"/>
      <c r="V585" s="161"/>
      <c r="W585" s="161"/>
      <c r="X585" s="161"/>
      <c r="Y585" s="161"/>
      <c r="Z585" s="161"/>
      <c r="AA585" s="161"/>
      <c r="AB585" s="161"/>
      <c r="AC585" s="161"/>
    </row>
    <row r="586" spans="1:29" ht="15.75" customHeight="1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1"/>
      <c r="V586" s="161"/>
      <c r="W586" s="161"/>
      <c r="X586" s="161"/>
      <c r="Y586" s="161"/>
      <c r="Z586" s="161"/>
      <c r="AA586" s="161"/>
      <c r="AB586" s="161"/>
      <c r="AC586" s="161"/>
    </row>
    <row r="587" spans="1:29" ht="15.75" customHeight="1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1"/>
      <c r="V587" s="161"/>
      <c r="W587" s="161"/>
      <c r="X587" s="161"/>
      <c r="Y587" s="161"/>
      <c r="Z587" s="161"/>
      <c r="AA587" s="161"/>
      <c r="AB587" s="161"/>
      <c r="AC587" s="161"/>
    </row>
    <row r="588" spans="1:29" ht="15.75" customHeight="1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1"/>
      <c r="V588" s="161"/>
      <c r="W588" s="161"/>
      <c r="X588" s="161"/>
      <c r="Y588" s="161"/>
      <c r="Z588" s="161"/>
      <c r="AA588" s="161"/>
      <c r="AB588" s="161"/>
      <c r="AC588" s="161"/>
    </row>
    <row r="589" spans="1:29" ht="15.75" customHeight="1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  <c r="AA589" s="161"/>
      <c r="AB589" s="161"/>
      <c r="AC589" s="161"/>
    </row>
    <row r="590" spans="1:29" ht="15.75" customHeight="1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  <c r="AA590" s="161"/>
      <c r="AB590" s="161"/>
      <c r="AC590" s="161"/>
    </row>
    <row r="591" spans="1:29" ht="15.75" customHeight="1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  <c r="AA591" s="161"/>
      <c r="AB591" s="161"/>
      <c r="AC591" s="161"/>
    </row>
    <row r="592" spans="1:29" ht="15.75" customHeight="1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  <c r="AA592" s="161"/>
      <c r="AB592" s="161"/>
      <c r="AC592" s="161"/>
    </row>
    <row r="593" spans="1:29" ht="15.75" customHeight="1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  <c r="AA593" s="161"/>
      <c r="AB593" s="161"/>
      <c r="AC593" s="161"/>
    </row>
    <row r="594" spans="1:29" ht="15.75" customHeight="1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  <c r="AA594" s="161"/>
      <c r="AB594" s="161"/>
      <c r="AC594" s="161"/>
    </row>
    <row r="595" spans="1:29" ht="15.75" customHeight="1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  <c r="AA595" s="161"/>
      <c r="AB595" s="161"/>
      <c r="AC595" s="161"/>
    </row>
    <row r="596" spans="1:29" ht="15.75" customHeight="1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  <c r="AA596" s="161"/>
      <c r="AB596" s="161"/>
      <c r="AC596" s="161"/>
    </row>
    <row r="597" spans="1:29" ht="15.75" customHeight="1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  <c r="AA597" s="161"/>
      <c r="AB597" s="161"/>
      <c r="AC597" s="161"/>
    </row>
    <row r="598" spans="1:29" ht="15.75" customHeight="1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  <c r="AA598" s="161"/>
      <c r="AB598" s="161"/>
      <c r="AC598" s="161"/>
    </row>
    <row r="599" spans="1:29" ht="15.75" customHeight="1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  <c r="AA599" s="161"/>
      <c r="AB599" s="161"/>
      <c r="AC599" s="161"/>
    </row>
    <row r="600" spans="1:29" ht="15.75" customHeight="1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  <c r="AA600" s="161"/>
      <c r="AB600" s="161"/>
      <c r="AC600" s="161"/>
    </row>
    <row r="601" spans="1:29" ht="15.75" customHeight="1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  <c r="AA601" s="161"/>
      <c r="AB601" s="161"/>
      <c r="AC601" s="161"/>
    </row>
    <row r="602" spans="1:29" ht="15.75" customHeight="1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  <c r="AA602" s="161"/>
      <c r="AB602" s="161"/>
      <c r="AC602" s="161"/>
    </row>
    <row r="603" spans="1:29" ht="15.75" customHeight="1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  <c r="AA603" s="161"/>
      <c r="AB603" s="161"/>
      <c r="AC603" s="161"/>
    </row>
    <row r="604" spans="1:29" ht="15.75" customHeight="1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  <c r="AA604" s="161"/>
      <c r="AB604" s="161"/>
      <c r="AC604" s="161"/>
    </row>
    <row r="605" spans="1:29" ht="15.75" customHeight="1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  <c r="AA605" s="161"/>
      <c r="AB605" s="161"/>
      <c r="AC605" s="161"/>
    </row>
    <row r="606" spans="1:29" ht="15.75" customHeight="1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  <c r="AA606" s="161"/>
      <c r="AB606" s="161"/>
      <c r="AC606" s="161"/>
    </row>
    <row r="607" spans="1:29" ht="15.75" customHeight="1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  <c r="AA607" s="161"/>
      <c r="AB607" s="161"/>
      <c r="AC607" s="161"/>
    </row>
    <row r="608" spans="1:29" ht="15.75" customHeight="1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  <c r="AA608" s="161"/>
      <c r="AB608" s="161"/>
      <c r="AC608" s="161"/>
    </row>
    <row r="609" spans="1:29" ht="15.75" customHeight="1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  <c r="AA609" s="161"/>
      <c r="AB609" s="161"/>
      <c r="AC609" s="161"/>
    </row>
    <row r="610" spans="1:29" ht="15.75" customHeight="1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  <c r="AA610" s="161"/>
      <c r="AB610" s="161"/>
      <c r="AC610" s="161"/>
    </row>
    <row r="611" spans="1:29" ht="15.75" customHeight="1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  <c r="AA611" s="161"/>
      <c r="AB611" s="161"/>
      <c r="AC611" s="161"/>
    </row>
    <row r="612" spans="1:29" ht="15.75" customHeight="1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  <c r="AA612" s="161"/>
      <c r="AB612" s="161"/>
      <c r="AC612" s="161"/>
    </row>
    <row r="613" spans="1:29" ht="15.75" customHeight="1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  <c r="AA613" s="161"/>
      <c r="AB613" s="161"/>
      <c r="AC613" s="161"/>
    </row>
    <row r="614" spans="1:29" ht="15.75" customHeight="1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  <c r="AA614" s="161"/>
      <c r="AB614" s="161"/>
      <c r="AC614" s="161"/>
    </row>
    <row r="615" spans="1:29" ht="15.75" customHeight="1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  <c r="AA615" s="161"/>
      <c r="AB615" s="161"/>
      <c r="AC615" s="161"/>
    </row>
    <row r="616" spans="1:29" ht="15.75" customHeight="1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  <c r="AA616" s="161"/>
      <c r="AB616" s="161"/>
      <c r="AC616" s="161"/>
    </row>
    <row r="617" spans="1:29" ht="15.75" customHeight="1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  <c r="AA617" s="161"/>
      <c r="AB617" s="161"/>
      <c r="AC617" s="161"/>
    </row>
    <row r="618" spans="1:29" ht="15.75" customHeight="1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  <c r="AA618" s="161"/>
      <c r="AB618" s="161"/>
      <c r="AC618" s="161"/>
    </row>
    <row r="619" spans="1:29" ht="15.75" customHeight="1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  <c r="AA619" s="161"/>
      <c r="AB619" s="161"/>
      <c r="AC619" s="161"/>
    </row>
    <row r="620" spans="1:29" ht="15.75" customHeight="1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  <c r="AA620" s="161"/>
      <c r="AB620" s="161"/>
      <c r="AC620" s="161"/>
    </row>
    <row r="621" spans="1:29" ht="15.75" customHeight="1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  <c r="AA621" s="161"/>
      <c r="AB621" s="161"/>
      <c r="AC621" s="161"/>
    </row>
    <row r="622" spans="1:29" ht="15.75" customHeight="1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  <c r="AA622" s="161"/>
      <c r="AB622" s="161"/>
      <c r="AC622" s="161"/>
    </row>
    <row r="623" spans="1:29" ht="15.75" customHeight="1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  <c r="AA623" s="161"/>
      <c r="AB623" s="161"/>
      <c r="AC623" s="161"/>
    </row>
    <row r="624" spans="1:29" ht="15.75" customHeight="1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  <c r="AA624" s="161"/>
      <c r="AB624" s="161"/>
      <c r="AC624" s="161"/>
    </row>
    <row r="625" spans="1:29" ht="15.75" customHeight="1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  <c r="AA625" s="161"/>
      <c r="AB625" s="161"/>
      <c r="AC625" s="161"/>
    </row>
    <row r="626" spans="1:29" ht="15.75" customHeight="1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  <c r="AA626" s="161"/>
      <c r="AB626" s="161"/>
      <c r="AC626" s="161"/>
    </row>
    <row r="627" spans="1:29" ht="15.75" customHeight="1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  <c r="AA627" s="161"/>
      <c r="AB627" s="161"/>
      <c r="AC627" s="161"/>
    </row>
    <row r="628" spans="1:29" ht="15.75" customHeight="1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  <c r="AA628" s="161"/>
      <c r="AB628" s="161"/>
      <c r="AC628" s="161"/>
    </row>
    <row r="629" spans="1:29" ht="15.75" customHeight="1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  <c r="AA629" s="161"/>
      <c r="AB629" s="161"/>
      <c r="AC629" s="161"/>
    </row>
    <row r="630" spans="1:29" ht="15.75" customHeight="1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  <c r="AA630" s="161"/>
      <c r="AB630" s="161"/>
      <c r="AC630" s="161"/>
    </row>
    <row r="631" spans="1:29" ht="15.75" customHeight="1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  <c r="AA631" s="161"/>
      <c r="AB631" s="161"/>
      <c r="AC631" s="161"/>
    </row>
    <row r="632" spans="1:29" ht="15.75" customHeight="1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  <c r="AA632" s="161"/>
      <c r="AB632" s="161"/>
      <c r="AC632" s="161"/>
    </row>
    <row r="633" spans="1:29" ht="15.75" customHeight="1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  <c r="AA633" s="161"/>
      <c r="AB633" s="161"/>
      <c r="AC633" s="161"/>
    </row>
    <row r="634" spans="1:29" ht="15.75" customHeight="1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  <c r="AA634" s="161"/>
      <c r="AB634" s="161"/>
      <c r="AC634" s="161"/>
    </row>
    <row r="635" spans="1:29" ht="15.75" customHeight="1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  <c r="AA635" s="161"/>
      <c r="AB635" s="161"/>
      <c r="AC635" s="161"/>
    </row>
    <row r="636" spans="1:29" ht="15.75" customHeight="1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  <c r="AA636" s="161"/>
      <c r="AB636" s="161"/>
      <c r="AC636" s="161"/>
    </row>
    <row r="637" spans="1:29" ht="15.75" customHeight="1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  <c r="AA637" s="161"/>
      <c r="AB637" s="161"/>
      <c r="AC637" s="161"/>
    </row>
    <row r="638" spans="1:29" ht="15.75" customHeight="1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1"/>
      <c r="V638" s="161"/>
      <c r="W638" s="161"/>
      <c r="X638" s="161"/>
      <c r="Y638" s="161"/>
      <c r="Z638" s="161"/>
      <c r="AA638" s="161"/>
      <c r="AB638" s="161"/>
      <c r="AC638" s="161"/>
    </row>
    <row r="639" spans="1:29" ht="15.75" customHeight="1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  <c r="AA639" s="161"/>
      <c r="AB639" s="161"/>
      <c r="AC639" s="161"/>
    </row>
    <row r="640" spans="1:29" ht="15.75" customHeight="1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  <c r="AA640" s="161"/>
      <c r="AB640" s="161"/>
      <c r="AC640" s="161"/>
    </row>
    <row r="641" spans="1:29" ht="15.75" customHeight="1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  <c r="AA641" s="161"/>
      <c r="AB641" s="161"/>
      <c r="AC641" s="161"/>
    </row>
    <row r="642" spans="1:29" ht="15.75" customHeight="1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  <c r="AA642" s="161"/>
      <c r="AB642" s="161"/>
      <c r="AC642" s="161"/>
    </row>
    <row r="643" spans="1:29" ht="15.75" customHeight="1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  <c r="AA643" s="161"/>
      <c r="AB643" s="161"/>
      <c r="AC643" s="161"/>
    </row>
    <row r="644" spans="1:29" ht="15.75" customHeight="1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  <c r="AA644" s="161"/>
      <c r="AB644" s="161"/>
      <c r="AC644" s="161"/>
    </row>
    <row r="645" spans="1:29" ht="15.75" customHeight="1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  <c r="AA645" s="161"/>
      <c r="AB645" s="161"/>
      <c r="AC645" s="161"/>
    </row>
    <row r="646" spans="1:29" ht="15.75" customHeight="1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  <c r="AA646" s="161"/>
      <c r="AB646" s="161"/>
      <c r="AC646" s="161"/>
    </row>
    <row r="647" spans="1:29" ht="15.75" customHeight="1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  <c r="AA647" s="161"/>
      <c r="AB647" s="161"/>
      <c r="AC647" s="161"/>
    </row>
    <row r="648" spans="1:29" ht="15.75" customHeight="1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  <c r="AA648" s="161"/>
      <c r="AB648" s="161"/>
      <c r="AC648" s="161"/>
    </row>
    <row r="649" spans="1:29" ht="15.75" customHeight="1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1"/>
      <c r="V649" s="161"/>
      <c r="W649" s="161"/>
      <c r="X649" s="161"/>
      <c r="Y649" s="161"/>
      <c r="Z649" s="161"/>
      <c r="AA649" s="161"/>
      <c r="AB649" s="161"/>
      <c r="AC649" s="161"/>
    </row>
    <row r="650" spans="1:29" ht="15.75" customHeight="1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  <c r="AA650" s="161"/>
      <c r="AB650" s="161"/>
      <c r="AC650" s="161"/>
    </row>
    <row r="651" spans="1:29" ht="15.75" customHeight="1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  <c r="AA651" s="161"/>
      <c r="AB651" s="161"/>
      <c r="AC651" s="161"/>
    </row>
    <row r="652" spans="1:29" ht="15.75" customHeight="1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  <c r="AA652" s="161"/>
      <c r="AB652" s="161"/>
      <c r="AC652" s="161"/>
    </row>
    <row r="653" spans="1:29" ht="15.75" customHeight="1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  <c r="AA653" s="161"/>
      <c r="AB653" s="161"/>
      <c r="AC653" s="161"/>
    </row>
    <row r="654" spans="1:29" ht="15.75" customHeight="1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  <c r="AA654" s="161"/>
      <c r="AB654" s="161"/>
      <c r="AC654" s="161"/>
    </row>
    <row r="655" spans="1:29" ht="15.75" customHeight="1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  <c r="AA655" s="161"/>
      <c r="AB655" s="161"/>
      <c r="AC655" s="161"/>
    </row>
    <row r="656" spans="1:29" ht="15.75" customHeight="1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  <c r="AA656" s="161"/>
      <c r="AB656" s="161"/>
      <c r="AC656" s="161"/>
    </row>
    <row r="657" spans="1:29" ht="15.75" customHeight="1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  <c r="AA657" s="161"/>
      <c r="AB657" s="161"/>
      <c r="AC657" s="161"/>
    </row>
    <row r="658" spans="1:29" ht="15.75" customHeight="1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  <c r="AA658" s="161"/>
      <c r="AB658" s="161"/>
      <c r="AC658" s="161"/>
    </row>
    <row r="659" spans="1:29" ht="15.75" customHeight="1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  <c r="AA659" s="161"/>
      <c r="AB659" s="161"/>
      <c r="AC659" s="161"/>
    </row>
    <row r="660" spans="1:29" ht="15.75" customHeight="1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  <c r="AA660" s="161"/>
      <c r="AB660" s="161"/>
      <c r="AC660" s="161"/>
    </row>
    <row r="661" spans="1:29" ht="15.75" customHeight="1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  <c r="AA661" s="161"/>
      <c r="AB661" s="161"/>
      <c r="AC661" s="161"/>
    </row>
    <row r="662" spans="1:29" ht="15.75" customHeight="1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  <c r="AA662" s="161"/>
      <c r="AB662" s="161"/>
      <c r="AC662" s="161"/>
    </row>
    <row r="663" spans="1:29" ht="15.75" customHeight="1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  <c r="AA663" s="161"/>
      <c r="AB663" s="161"/>
      <c r="AC663" s="161"/>
    </row>
    <row r="664" spans="1:29" ht="15.75" customHeight="1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  <c r="AA664" s="161"/>
      <c r="AB664" s="161"/>
      <c r="AC664" s="161"/>
    </row>
    <row r="665" spans="1:29" ht="15.75" customHeight="1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  <c r="AA665" s="161"/>
      <c r="AB665" s="161"/>
      <c r="AC665" s="161"/>
    </row>
    <row r="666" spans="1:29" ht="15.75" customHeight="1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  <c r="AA666" s="161"/>
      <c r="AB666" s="161"/>
      <c r="AC666" s="161"/>
    </row>
    <row r="667" spans="1:29" ht="15.75" customHeight="1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  <c r="AA667" s="161"/>
      <c r="AB667" s="161"/>
      <c r="AC667" s="161"/>
    </row>
    <row r="668" spans="1:29" ht="15.75" customHeight="1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  <c r="AA668" s="161"/>
      <c r="AB668" s="161"/>
      <c r="AC668" s="161"/>
    </row>
    <row r="669" spans="1:29" ht="15.75" customHeight="1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1"/>
      <c r="V669" s="161"/>
      <c r="W669" s="161"/>
      <c r="X669" s="161"/>
      <c r="Y669" s="161"/>
      <c r="Z669" s="161"/>
      <c r="AA669" s="161"/>
      <c r="AB669" s="161"/>
      <c r="AC669" s="161"/>
    </row>
    <row r="670" spans="1:29" ht="15.75" customHeight="1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1"/>
      <c r="V670" s="161"/>
      <c r="W670" s="161"/>
      <c r="X670" s="161"/>
      <c r="Y670" s="161"/>
      <c r="Z670" s="161"/>
      <c r="AA670" s="161"/>
      <c r="AB670" s="161"/>
      <c r="AC670" s="161"/>
    </row>
    <row r="671" spans="1:29" ht="15.75" customHeight="1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1"/>
      <c r="V671" s="161"/>
      <c r="W671" s="161"/>
      <c r="X671" s="161"/>
      <c r="Y671" s="161"/>
      <c r="Z671" s="161"/>
      <c r="AA671" s="161"/>
      <c r="AB671" s="161"/>
      <c r="AC671" s="161"/>
    </row>
    <row r="672" spans="1:29" ht="15.75" customHeight="1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1"/>
      <c r="V672" s="161"/>
      <c r="W672" s="161"/>
      <c r="X672" s="161"/>
      <c r="Y672" s="161"/>
      <c r="Z672" s="161"/>
      <c r="AA672" s="161"/>
      <c r="AB672" s="161"/>
      <c r="AC672" s="161"/>
    </row>
    <row r="673" spans="1:29" ht="15.75" customHeight="1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1"/>
      <c r="V673" s="161"/>
      <c r="W673" s="161"/>
      <c r="X673" s="161"/>
      <c r="Y673" s="161"/>
      <c r="Z673" s="161"/>
      <c r="AA673" s="161"/>
      <c r="AB673" s="161"/>
      <c r="AC673" s="161"/>
    </row>
    <row r="674" spans="1:29" ht="15.75" customHeight="1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  <c r="AA674" s="161"/>
      <c r="AB674" s="161"/>
      <c r="AC674" s="161"/>
    </row>
    <row r="675" spans="1:29" ht="15.75" customHeight="1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  <c r="AA675" s="161"/>
      <c r="AB675" s="161"/>
      <c r="AC675" s="161"/>
    </row>
    <row r="676" spans="1:29" ht="15.75" customHeight="1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  <c r="AA676" s="161"/>
      <c r="AB676" s="161"/>
      <c r="AC676" s="161"/>
    </row>
    <row r="677" spans="1:29" ht="15.75" customHeight="1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  <c r="AA677" s="161"/>
      <c r="AB677" s="161"/>
      <c r="AC677" s="161"/>
    </row>
    <row r="678" spans="1:29" ht="15.75" customHeight="1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  <c r="AA678" s="161"/>
      <c r="AB678" s="161"/>
      <c r="AC678" s="161"/>
    </row>
    <row r="679" spans="1:29" ht="15.75" customHeight="1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  <c r="AA679" s="161"/>
      <c r="AB679" s="161"/>
      <c r="AC679" s="161"/>
    </row>
    <row r="680" spans="1:29" ht="15.75" customHeight="1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  <c r="AA680" s="161"/>
      <c r="AB680" s="161"/>
      <c r="AC680" s="161"/>
    </row>
    <row r="681" spans="1:29" ht="15.75" customHeight="1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  <c r="AA681" s="161"/>
      <c r="AB681" s="161"/>
      <c r="AC681" s="161"/>
    </row>
    <row r="682" spans="1:29" ht="15.75" customHeight="1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  <c r="AA682" s="161"/>
      <c r="AB682" s="161"/>
      <c r="AC682" s="161"/>
    </row>
    <row r="683" spans="1:29" ht="15.75" customHeight="1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  <c r="AA683" s="161"/>
      <c r="AB683" s="161"/>
      <c r="AC683" s="161"/>
    </row>
    <row r="684" spans="1:29" ht="15.75" customHeight="1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  <c r="AA684" s="161"/>
      <c r="AB684" s="161"/>
      <c r="AC684" s="161"/>
    </row>
    <row r="685" spans="1:29" ht="15.75" customHeight="1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  <c r="AA685" s="161"/>
      <c r="AB685" s="161"/>
      <c r="AC685" s="161"/>
    </row>
    <row r="686" spans="1:29" ht="15.75" customHeight="1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  <c r="AA686" s="161"/>
      <c r="AB686" s="161"/>
      <c r="AC686" s="161"/>
    </row>
    <row r="687" spans="1:29" ht="15.75" customHeight="1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  <c r="AA687" s="161"/>
      <c r="AB687" s="161"/>
      <c r="AC687" s="161"/>
    </row>
    <row r="688" spans="1:29" ht="15.75" customHeight="1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1"/>
      <c r="V688" s="161"/>
      <c r="W688" s="161"/>
      <c r="X688" s="161"/>
      <c r="Y688" s="161"/>
      <c r="Z688" s="161"/>
      <c r="AA688" s="161"/>
      <c r="AB688" s="161"/>
      <c r="AC688" s="161"/>
    </row>
    <row r="689" spans="1:29" ht="15.75" customHeight="1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  <c r="AA689" s="161"/>
      <c r="AB689" s="161"/>
      <c r="AC689" s="161"/>
    </row>
    <row r="690" spans="1:29" ht="15.75" customHeight="1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  <c r="AA690" s="161"/>
      <c r="AB690" s="161"/>
      <c r="AC690" s="161"/>
    </row>
    <row r="691" spans="1:29" ht="15.75" customHeight="1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1"/>
      <c r="V691" s="161"/>
      <c r="W691" s="161"/>
      <c r="X691" s="161"/>
      <c r="Y691" s="161"/>
      <c r="Z691" s="161"/>
      <c r="AA691" s="161"/>
      <c r="AB691" s="161"/>
      <c r="AC691" s="161"/>
    </row>
    <row r="692" spans="1:29" ht="15.75" customHeight="1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  <c r="Z692" s="161"/>
      <c r="AA692" s="161"/>
      <c r="AB692" s="161"/>
      <c r="AC692" s="161"/>
    </row>
    <row r="693" spans="1:29" ht="15.75" customHeight="1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  <c r="AA693" s="161"/>
      <c r="AB693" s="161"/>
      <c r="AC693" s="161"/>
    </row>
    <row r="694" spans="1:29" ht="15.75" customHeight="1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  <c r="AA694" s="161"/>
      <c r="AB694" s="161"/>
      <c r="AC694" s="161"/>
    </row>
    <row r="695" spans="1:29" ht="15.75" customHeight="1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  <c r="AA695" s="161"/>
      <c r="AB695" s="161"/>
      <c r="AC695" s="161"/>
    </row>
    <row r="696" spans="1:29" ht="15.75" customHeight="1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1"/>
      <c r="V696" s="161"/>
      <c r="W696" s="161"/>
      <c r="X696" s="161"/>
      <c r="Y696" s="161"/>
      <c r="Z696" s="161"/>
      <c r="AA696" s="161"/>
      <c r="AB696" s="161"/>
      <c r="AC696" s="161"/>
    </row>
    <row r="697" spans="1:29" ht="15.75" customHeight="1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/>
      <c r="V697" s="161"/>
      <c r="W697" s="161"/>
      <c r="X697" s="161"/>
      <c r="Y697" s="161"/>
      <c r="Z697" s="161"/>
      <c r="AA697" s="161"/>
      <c r="AB697" s="161"/>
      <c r="AC697" s="161"/>
    </row>
    <row r="698" spans="1:29" ht="15.75" customHeight="1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  <c r="AA698" s="161"/>
      <c r="AB698" s="161"/>
      <c r="AC698" s="161"/>
    </row>
    <row r="699" spans="1:29" ht="15.75" customHeight="1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  <c r="AA699" s="161"/>
      <c r="AB699" s="161"/>
      <c r="AC699" s="161"/>
    </row>
    <row r="700" spans="1:29" ht="15.75" customHeight="1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1"/>
      <c r="V700" s="161"/>
      <c r="W700" s="161"/>
      <c r="X700" s="161"/>
      <c r="Y700" s="161"/>
      <c r="Z700" s="161"/>
      <c r="AA700" s="161"/>
      <c r="AB700" s="161"/>
      <c r="AC700" s="161"/>
    </row>
    <row r="701" spans="1:29" ht="15.75" customHeight="1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  <c r="AA701" s="161"/>
      <c r="AB701" s="161"/>
      <c r="AC701" s="161"/>
    </row>
    <row r="702" spans="1:29" ht="15.75" customHeight="1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  <c r="AA702" s="161"/>
      <c r="AB702" s="161"/>
      <c r="AC702" s="161"/>
    </row>
    <row r="703" spans="1:29" ht="15.75" customHeight="1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  <c r="AA703" s="161"/>
      <c r="AB703" s="161"/>
      <c r="AC703" s="161"/>
    </row>
    <row r="704" spans="1:29" ht="15.75" customHeight="1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  <c r="AA704" s="161"/>
      <c r="AB704" s="161"/>
      <c r="AC704" s="161"/>
    </row>
    <row r="705" spans="1:29" ht="15.75" customHeight="1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1"/>
      <c r="V705" s="161"/>
      <c r="W705" s="161"/>
      <c r="X705" s="161"/>
      <c r="Y705" s="161"/>
      <c r="Z705" s="161"/>
      <c r="AA705" s="161"/>
      <c r="AB705" s="161"/>
      <c r="AC705" s="161"/>
    </row>
    <row r="706" spans="1:29" ht="15.75" customHeight="1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1"/>
      <c r="V706" s="161"/>
      <c r="W706" s="161"/>
      <c r="X706" s="161"/>
      <c r="Y706" s="161"/>
      <c r="Z706" s="161"/>
      <c r="AA706" s="161"/>
      <c r="AB706" s="161"/>
      <c r="AC706" s="161"/>
    </row>
    <row r="707" spans="1:29" ht="15.75" customHeight="1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1"/>
      <c r="V707" s="161"/>
      <c r="W707" s="161"/>
      <c r="X707" s="161"/>
      <c r="Y707" s="161"/>
      <c r="Z707" s="161"/>
      <c r="AA707" s="161"/>
      <c r="AB707" s="161"/>
      <c r="AC707" s="161"/>
    </row>
    <row r="708" spans="1:29" ht="15.75" customHeight="1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  <c r="AA708" s="161"/>
      <c r="AB708" s="161"/>
      <c r="AC708" s="161"/>
    </row>
    <row r="709" spans="1:29" ht="15.75" customHeight="1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  <c r="AA709" s="161"/>
      <c r="AB709" s="161"/>
      <c r="AC709" s="161"/>
    </row>
    <row r="710" spans="1:29" ht="15.75" customHeight="1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  <c r="AA710" s="161"/>
      <c r="AB710" s="161"/>
      <c r="AC710" s="161"/>
    </row>
    <row r="711" spans="1:29" ht="15.75" customHeight="1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  <c r="AA711" s="161"/>
      <c r="AB711" s="161"/>
      <c r="AC711" s="161"/>
    </row>
    <row r="712" spans="1:29" ht="15.75" customHeight="1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  <c r="AA712" s="161"/>
      <c r="AB712" s="161"/>
      <c r="AC712" s="161"/>
    </row>
    <row r="713" spans="1:29" ht="15.75" customHeight="1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  <c r="AA713" s="161"/>
      <c r="AB713" s="161"/>
      <c r="AC713" s="161"/>
    </row>
    <row r="714" spans="1:29" ht="15.75" customHeight="1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  <c r="AA714" s="161"/>
      <c r="AB714" s="161"/>
      <c r="AC714" s="161"/>
    </row>
    <row r="715" spans="1:29" ht="15.75" customHeight="1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  <c r="AA715" s="161"/>
      <c r="AB715" s="161"/>
      <c r="AC715" s="161"/>
    </row>
    <row r="716" spans="1:29" ht="15.75" customHeight="1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  <c r="AA716" s="161"/>
      <c r="AB716" s="161"/>
      <c r="AC716" s="161"/>
    </row>
    <row r="717" spans="1:29" ht="15.75" customHeight="1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  <c r="AA717" s="161"/>
      <c r="AB717" s="161"/>
      <c r="AC717" s="161"/>
    </row>
    <row r="718" spans="1:29" ht="15.75" customHeight="1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  <c r="AA718" s="161"/>
      <c r="AB718" s="161"/>
      <c r="AC718" s="161"/>
    </row>
    <row r="719" spans="1:29" ht="15.75" customHeight="1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  <c r="AA719" s="161"/>
      <c r="AB719" s="161"/>
      <c r="AC719" s="161"/>
    </row>
    <row r="720" spans="1:29" ht="15.75" customHeight="1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  <c r="AA720" s="161"/>
      <c r="AB720" s="161"/>
      <c r="AC720" s="161"/>
    </row>
    <row r="721" spans="1:29" ht="15.75" customHeight="1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  <c r="AA721" s="161"/>
      <c r="AB721" s="161"/>
      <c r="AC721" s="161"/>
    </row>
    <row r="722" spans="1:29" ht="15.75" customHeight="1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1"/>
      <c r="V722" s="161"/>
      <c r="W722" s="161"/>
      <c r="X722" s="161"/>
      <c r="Y722" s="161"/>
      <c r="Z722" s="161"/>
      <c r="AA722" s="161"/>
      <c r="AB722" s="161"/>
      <c r="AC722" s="161"/>
    </row>
    <row r="723" spans="1:29" ht="15.75" customHeight="1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1"/>
      <c r="V723" s="161"/>
      <c r="W723" s="161"/>
      <c r="X723" s="161"/>
      <c r="Y723" s="161"/>
      <c r="Z723" s="161"/>
      <c r="AA723" s="161"/>
      <c r="AB723" s="161"/>
      <c r="AC723" s="161"/>
    </row>
    <row r="724" spans="1:29" ht="15.75" customHeight="1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1"/>
      <c r="V724" s="161"/>
      <c r="W724" s="161"/>
      <c r="X724" s="161"/>
      <c r="Y724" s="161"/>
      <c r="Z724" s="161"/>
      <c r="AA724" s="161"/>
      <c r="AB724" s="161"/>
      <c r="AC724" s="161"/>
    </row>
    <row r="725" spans="1:29" ht="15.75" customHeight="1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1"/>
      <c r="V725" s="161"/>
      <c r="W725" s="161"/>
      <c r="X725" s="161"/>
      <c r="Y725" s="161"/>
      <c r="Z725" s="161"/>
      <c r="AA725" s="161"/>
      <c r="AB725" s="161"/>
      <c r="AC725" s="161"/>
    </row>
    <row r="726" spans="1:29" ht="15.75" customHeight="1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  <c r="Z726" s="161"/>
      <c r="AA726" s="161"/>
      <c r="AB726" s="161"/>
      <c r="AC726" s="161"/>
    </row>
    <row r="727" spans="1:29" ht="15.75" customHeight="1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1"/>
      <c r="V727" s="161"/>
      <c r="W727" s="161"/>
      <c r="X727" s="161"/>
      <c r="Y727" s="161"/>
      <c r="Z727" s="161"/>
      <c r="AA727" s="161"/>
      <c r="AB727" s="161"/>
      <c r="AC727" s="161"/>
    </row>
    <row r="728" spans="1:29" ht="15.75" customHeight="1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1"/>
      <c r="V728" s="161"/>
      <c r="W728" s="161"/>
      <c r="X728" s="161"/>
      <c r="Y728" s="161"/>
      <c r="Z728" s="161"/>
      <c r="AA728" s="161"/>
      <c r="AB728" s="161"/>
      <c r="AC728" s="161"/>
    </row>
    <row r="729" spans="1:29" ht="15.75" customHeight="1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1"/>
      <c r="V729" s="161"/>
      <c r="W729" s="161"/>
      <c r="X729" s="161"/>
      <c r="Y729" s="161"/>
      <c r="Z729" s="161"/>
      <c r="AA729" s="161"/>
      <c r="AB729" s="161"/>
      <c r="AC729" s="161"/>
    </row>
    <row r="730" spans="1:29" ht="15.75" customHeight="1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1"/>
      <c r="V730" s="161"/>
      <c r="W730" s="161"/>
      <c r="X730" s="161"/>
      <c r="Y730" s="161"/>
      <c r="Z730" s="161"/>
      <c r="AA730" s="161"/>
      <c r="AB730" s="161"/>
      <c r="AC730" s="161"/>
    </row>
    <row r="731" spans="1:29" ht="15.75" customHeight="1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1"/>
      <c r="V731" s="161"/>
      <c r="W731" s="161"/>
      <c r="X731" s="161"/>
      <c r="Y731" s="161"/>
      <c r="Z731" s="161"/>
      <c r="AA731" s="161"/>
      <c r="AB731" s="161"/>
      <c r="AC731" s="161"/>
    </row>
    <row r="732" spans="1:29" ht="15.75" customHeight="1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1"/>
      <c r="V732" s="161"/>
      <c r="W732" s="161"/>
      <c r="X732" s="161"/>
      <c r="Y732" s="161"/>
      <c r="Z732" s="161"/>
      <c r="AA732" s="161"/>
      <c r="AB732" s="161"/>
      <c r="AC732" s="161"/>
    </row>
    <row r="733" spans="1:29" ht="15.75" customHeight="1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1"/>
      <c r="V733" s="161"/>
      <c r="W733" s="161"/>
      <c r="X733" s="161"/>
      <c r="Y733" s="161"/>
      <c r="Z733" s="161"/>
      <c r="AA733" s="161"/>
      <c r="AB733" s="161"/>
      <c r="AC733" s="161"/>
    </row>
    <row r="734" spans="1:29" ht="15.75" customHeight="1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1"/>
      <c r="V734" s="161"/>
      <c r="W734" s="161"/>
      <c r="X734" s="161"/>
      <c r="Y734" s="161"/>
      <c r="Z734" s="161"/>
      <c r="AA734" s="161"/>
      <c r="AB734" s="161"/>
      <c r="AC734" s="161"/>
    </row>
    <row r="735" spans="1:29" ht="15.75" customHeight="1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1"/>
      <c r="V735" s="161"/>
      <c r="W735" s="161"/>
      <c r="X735" s="161"/>
      <c r="Y735" s="161"/>
      <c r="Z735" s="161"/>
      <c r="AA735" s="161"/>
      <c r="AB735" s="161"/>
      <c r="AC735" s="161"/>
    </row>
    <row r="736" spans="1:29" ht="15.75" customHeight="1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1"/>
      <c r="V736" s="161"/>
      <c r="W736" s="161"/>
      <c r="X736" s="161"/>
      <c r="Y736" s="161"/>
      <c r="Z736" s="161"/>
      <c r="AA736" s="161"/>
      <c r="AB736" s="161"/>
      <c r="AC736" s="161"/>
    </row>
    <row r="737" spans="1:29" ht="15.75" customHeight="1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1"/>
      <c r="V737" s="161"/>
      <c r="W737" s="161"/>
      <c r="X737" s="161"/>
      <c r="Y737" s="161"/>
      <c r="Z737" s="161"/>
      <c r="AA737" s="161"/>
      <c r="AB737" s="161"/>
      <c r="AC737" s="161"/>
    </row>
    <row r="738" spans="1:29" ht="15.75" customHeight="1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1"/>
      <c r="V738" s="161"/>
      <c r="W738" s="161"/>
      <c r="X738" s="161"/>
      <c r="Y738" s="161"/>
      <c r="Z738" s="161"/>
      <c r="AA738" s="161"/>
      <c r="AB738" s="161"/>
      <c r="AC738" s="161"/>
    </row>
    <row r="739" spans="1:29" ht="15.75" customHeight="1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/>
      <c r="Y739" s="161"/>
      <c r="Z739" s="161"/>
      <c r="AA739" s="161"/>
      <c r="AB739" s="161"/>
      <c r="AC739" s="161"/>
    </row>
    <row r="740" spans="1:29" ht="15.75" customHeight="1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  <c r="AA740" s="161"/>
      <c r="AB740" s="161"/>
      <c r="AC740" s="161"/>
    </row>
    <row r="741" spans="1:29" ht="15.75" customHeight="1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  <c r="AA741" s="161"/>
      <c r="AB741" s="161"/>
      <c r="AC741" s="161"/>
    </row>
    <row r="742" spans="1:29" ht="15.75" customHeight="1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1"/>
      <c r="V742" s="161"/>
      <c r="W742" s="161"/>
      <c r="X742" s="161"/>
      <c r="Y742" s="161"/>
      <c r="Z742" s="161"/>
      <c r="AA742" s="161"/>
      <c r="AB742" s="161"/>
      <c r="AC742" s="161"/>
    </row>
    <row r="743" spans="1:29" ht="15.75" customHeight="1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1"/>
      <c r="V743" s="161"/>
      <c r="W743" s="161"/>
      <c r="X743" s="161"/>
      <c r="Y743" s="161"/>
      <c r="Z743" s="161"/>
      <c r="AA743" s="161"/>
      <c r="AB743" s="161"/>
      <c r="AC743" s="161"/>
    </row>
    <row r="744" spans="1:29" ht="15.75" customHeight="1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  <c r="AA744" s="161"/>
      <c r="AB744" s="161"/>
      <c r="AC744" s="161"/>
    </row>
    <row r="745" spans="1:29" ht="15.75" customHeight="1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  <c r="AA745" s="161"/>
      <c r="AB745" s="161"/>
      <c r="AC745" s="161"/>
    </row>
    <row r="746" spans="1:29" ht="15.75" customHeight="1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  <c r="AA746" s="161"/>
      <c r="AB746" s="161"/>
      <c r="AC746" s="161"/>
    </row>
    <row r="747" spans="1:29" ht="15.75" customHeight="1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  <c r="AA747" s="161"/>
      <c r="AB747" s="161"/>
      <c r="AC747" s="161"/>
    </row>
    <row r="748" spans="1:29" ht="15.75" customHeight="1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  <c r="AA748" s="161"/>
      <c r="AB748" s="161"/>
      <c r="AC748" s="161"/>
    </row>
    <row r="749" spans="1:29" ht="15.75" customHeight="1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  <c r="AA749" s="161"/>
      <c r="AB749" s="161"/>
      <c r="AC749" s="161"/>
    </row>
    <row r="750" spans="1:29" ht="15.75" customHeight="1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  <c r="AA750" s="161"/>
      <c r="AB750" s="161"/>
      <c r="AC750" s="161"/>
    </row>
    <row r="751" spans="1:29" ht="15.75" customHeight="1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  <c r="AA751" s="161"/>
      <c r="AB751" s="161"/>
      <c r="AC751" s="161"/>
    </row>
    <row r="752" spans="1:29" ht="15.75" customHeight="1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  <c r="AA752" s="161"/>
      <c r="AB752" s="161"/>
      <c r="AC752" s="161"/>
    </row>
    <row r="753" spans="1:29" ht="15.75" customHeight="1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/>
      <c r="X753" s="161"/>
      <c r="Y753" s="161"/>
      <c r="Z753" s="161"/>
      <c r="AA753" s="161"/>
      <c r="AB753" s="161"/>
      <c r="AC753" s="161"/>
    </row>
    <row r="754" spans="1:29" ht="15.75" customHeight="1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  <c r="AA754" s="161"/>
      <c r="AB754" s="161"/>
      <c r="AC754" s="161"/>
    </row>
    <row r="755" spans="1:29" ht="15.75" customHeight="1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1"/>
      <c r="V755" s="161"/>
      <c r="W755" s="161"/>
      <c r="X755" s="161"/>
      <c r="Y755" s="161"/>
      <c r="Z755" s="161"/>
      <c r="AA755" s="161"/>
      <c r="AB755" s="161"/>
      <c r="AC755" s="161"/>
    </row>
    <row r="756" spans="1:29" ht="15.75" customHeight="1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  <c r="AA756" s="161"/>
      <c r="AB756" s="161"/>
      <c r="AC756" s="161"/>
    </row>
    <row r="757" spans="1:29" ht="15.75" customHeight="1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  <c r="AA757" s="161"/>
      <c r="AB757" s="161"/>
      <c r="AC757" s="161"/>
    </row>
    <row r="758" spans="1:29" ht="15.75" customHeight="1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  <c r="AA758" s="161"/>
      <c r="AB758" s="161"/>
      <c r="AC758" s="161"/>
    </row>
    <row r="759" spans="1:29" ht="15.75" customHeight="1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  <c r="AA759" s="161"/>
      <c r="AB759" s="161"/>
      <c r="AC759" s="161"/>
    </row>
    <row r="760" spans="1:29" ht="15.75" customHeight="1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  <c r="AA760" s="161"/>
      <c r="AB760" s="161"/>
      <c r="AC760" s="161"/>
    </row>
    <row r="761" spans="1:29" ht="15.75" customHeight="1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  <c r="AA761" s="161"/>
      <c r="AB761" s="161"/>
      <c r="AC761" s="161"/>
    </row>
    <row r="762" spans="1:29" ht="15.75" customHeight="1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  <c r="AA762" s="161"/>
      <c r="AB762" s="161"/>
      <c r="AC762" s="161"/>
    </row>
    <row r="763" spans="1:29" ht="15.75" customHeight="1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  <c r="AA763" s="161"/>
      <c r="AB763" s="161"/>
      <c r="AC763" s="161"/>
    </row>
    <row r="764" spans="1:29" ht="15.75" customHeight="1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  <c r="AA764" s="161"/>
      <c r="AB764" s="161"/>
      <c r="AC764" s="161"/>
    </row>
    <row r="765" spans="1:29" ht="15.75" customHeight="1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  <c r="AA765" s="161"/>
      <c r="AB765" s="161"/>
      <c r="AC765" s="161"/>
    </row>
    <row r="766" spans="1:29" ht="15.75" customHeight="1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  <c r="AA766" s="161"/>
      <c r="AB766" s="161"/>
      <c r="AC766" s="161"/>
    </row>
    <row r="767" spans="1:29" ht="15.75" customHeight="1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  <c r="AA767" s="161"/>
      <c r="AB767" s="161"/>
      <c r="AC767" s="161"/>
    </row>
    <row r="768" spans="1:29" ht="15.75" customHeight="1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  <c r="AA768" s="161"/>
      <c r="AB768" s="161"/>
      <c r="AC768" s="161"/>
    </row>
    <row r="769" spans="1:29" ht="15.75" customHeight="1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  <c r="AA769" s="161"/>
      <c r="AB769" s="161"/>
      <c r="AC769" s="161"/>
    </row>
    <row r="770" spans="1:29" ht="15.75" customHeight="1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  <c r="AA770" s="161"/>
      <c r="AB770" s="161"/>
      <c r="AC770" s="161"/>
    </row>
    <row r="771" spans="1:29" ht="15.75" customHeight="1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  <c r="AA771" s="161"/>
      <c r="AB771" s="161"/>
      <c r="AC771" s="161"/>
    </row>
    <row r="772" spans="1:29" ht="15.75" customHeight="1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  <c r="AA772" s="161"/>
      <c r="AB772" s="161"/>
      <c r="AC772" s="161"/>
    </row>
    <row r="773" spans="1:29" ht="15.75" customHeight="1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  <c r="AA773" s="161"/>
      <c r="AB773" s="161"/>
      <c r="AC773" s="161"/>
    </row>
    <row r="774" spans="1:29" ht="15.75" customHeight="1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  <c r="AA774" s="161"/>
      <c r="AB774" s="161"/>
      <c r="AC774" s="161"/>
    </row>
    <row r="775" spans="1:29" ht="15.75" customHeight="1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  <c r="AA775" s="161"/>
      <c r="AB775" s="161"/>
      <c r="AC775" s="161"/>
    </row>
    <row r="776" spans="1:29" ht="15.75" customHeight="1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  <c r="AA776" s="161"/>
      <c r="AB776" s="161"/>
      <c r="AC776" s="161"/>
    </row>
    <row r="777" spans="1:29" ht="15.75" customHeight="1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  <c r="AA777" s="161"/>
      <c r="AB777" s="161"/>
      <c r="AC777" s="161"/>
    </row>
    <row r="778" spans="1:29" ht="15.75" customHeight="1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1"/>
      <c r="V778" s="161"/>
      <c r="W778" s="161"/>
      <c r="X778" s="161"/>
      <c r="Y778" s="161"/>
      <c r="Z778" s="161"/>
      <c r="AA778" s="161"/>
      <c r="AB778" s="161"/>
      <c r="AC778" s="161"/>
    </row>
    <row r="779" spans="1:29" ht="15.75" customHeight="1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1"/>
      <c r="V779" s="161"/>
      <c r="W779" s="161"/>
      <c r="X779" s="161"/>
      <c r="Y779" s="161"/>
      <c r="Z779" s="161"/>
      <c r="AA779" s="161"/>
      <c r="AB779" s="161"/>
      <c r="AC779" s="161"/>
    </row>
    <row r="780" spans="1:29" ht="15.75" customHeight="1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  <c r="AA780" s="161"/>
      <c r="AB780" s="161"/>
      <c r="AC780" s="161"/>
    </row>
    <row r="781" spans="1:29" ht="15.75" customHeight="1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  <c r="AA781" s="161"/>
      <c r="AB781" s="161"/>
      <c r="AC781" s="161"/>
    </row>
    <row r="782" spans="1:29" ht="15.75" customHeight="1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  <c r="AA782" s="161"/>
      <c r="AB782" s="161"/>
      <c r="AC782" s="161"/>
    </row>
    <row r="783" spans="1:29" ht="15.75" customHeight="1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  <c r="AA783" s="161"/>
      <c r="AB783" s="161"/>
      <c r="AC783" s="161"/>
    </row>
    <row r="784" spans="1:29" ht="15.75" customHeight="1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  <c r="AA784" s="161"/>
      <c r="AB784" s="161"/>
      <c r="AC784" s="161"/>
    </row>
    <row r="785" spans="1:29" ht="15.75" customHeight="1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  <c r="AA785" s="161"/>
      <c r="AB785" s="161"/>
      <c r="AC785" s="161"/>
    </row>
    <row r="786" spans="1:29" ht="15.75" customHeight="1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  <c r="AA786" s="161"/>
      <c r="AB786" s="161"/>
      <c r="AC786" s="161"/>
    </row>
    <row r="787" spans="1:29" ht="15.75" customHeight="1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  <c r="AA787" s="161"/>
      <c r="AB787" s="161"/>
      <c r="AC787" s="161"/>
    </row>
    <row r="788" spans="1:29" ht="15.75" customHeight="1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  <c r="AA788" s="161"/>
      <c r="AB788" s="161"/>
      <c r="AC788" s="161"/>
    </row>
    <row r="789" spans="1:29" ht="15.75" customHeight="1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  <c r="AA789" s="161"/>
      <c r="AB789" s="161"/>
      <c r="AC789" s="161"/>
    </row>
    <row r="790" spans="1:29" ht="15.75" customHeight="1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  <c r="AA790" s="161"/>
      <c r="AB790" s="161"/>
      <c r="AC790" s="161"/>
    </row>
    <row r="791" spans="1:29" ht="15.75" customHeight="1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  <c r="AA791" s="161"/>
      <c r="AB791" s="161"/>
      <c r="AC791" s="161"/>
    </row>
    <row r="792" spans="1:29" ht="15.75" customHeight="1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  <c r="AA792" s="161"/>
      <c r="AB792" s="161"/>
      <c r="AC792" s="161"/>
    </row>
    <row r="793" spans="1:29" ht="15.75" customHeight="1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  <c r="AA793" s="161"/>
      <c r="AB793" s="161"/>
      <c r="AC793" s="161"/>
    </row>
    <row r="794" spans="1:29" ht="15.75" customHeight="1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  <c r="AA794" s="161"/>
      <c r="AB794" s="161"/>
      <c r="AC794" s="161"/>
    </row>
    <row r="795" spans="1:29" ht="15.75" customHeight="1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1"/>
      <c r="V795" s="161"/>
      <c r="W795" s="161"/>
      <c r="X795" s="161"/>
      <c r="Y795" s="161"/>
      <c r="Z795" s="161"/>
      <c r="AA795" s="161"/>
      <c r="AB795" s="161"/>
      <c r="AC795" s="161"/>
    </row>
    <row r="796" spans="1:29" ht="15.75" customHeight="1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1"/>
      <c r="V796" s="161"/>
      <c r="W796" s="161"/>
      <c r="X796" s="161"/>
      <c r="Y796" s="161"/>
      <c r="Z796" s="161"/>
      <c r="AA796" s="161"/>
      <c r="AB796" s="161"/>
      <c r="AC796" s="161"/>
    </row>
    <row r="797" spans="1:29" ht="15.75" customHeight="1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1"/>
      <c r="V797" s="161"/>
      <c r="W797" s="161"/>
      <c r="X797" s="161"/>
      <c r="Y797" s="161"/>
      <c r="Z797" s="161"/>
      <c r="AA797" s="161"/>
      <c r="AB797" s="161"/>
      <c r="AC797" s="161"/>
    </row>
    <row r="798" spans="1:29" ht="15.75" customHeight="1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  <c r="AA798" s="161"/>
      <c r="AB798" s="161"/>
      <c r="AC798" s="161"/>
    </row>
    <row r="799" spans="1:29" ht="15.75" customHeight="1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  <c r="AA799" s="161"/>
      <c r="AB799" s="161"/>
      <c r="AC799" s="161"/>
    </row>
    <row r="800" spans="1:29" ht="15.75" customHeight="1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  <c r="AA800" s="161"/>
      <c r="AB800" s="161"/>
      <c r="AC800" s="161"/>
    </row>
    <row r="801" spans="1:29" ht="15.75" customHeight="1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  <c r="AA801" s="161"/>
      <c r="AB801" s="161"/>
      <c r="AC801" s="161"/>
    </row>
    <row r="802" spans="1:29" ht="15.75" customHeight="1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  <c r="AA802" s="161"/>
      <c r="AB802" s="161"/>
      <c r="AC802" s="161"/>
    </row>
    <row r="803" spans="1:29" ht="15.75" customHeight="1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  <c r="AA803" s="161"/>
      <c r="AB803" s="161"/>
      <c r="AC803" s="161"/>
    </row>
    <row r="804" spans="1:29" ht="15.75" customHeight="1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  <c r="AA804" s="161"/>
      <c r="AB804" s="161"/>
      <c r="AC804" s="161"/>
    </row>
    <row r="805" spans="1:29" ht="15.75" customHeight="1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  <c r="AA805" s="161"/>
      <c r="AB805" s="161"/>
      <c r="AC805" s="161"/>
    </row>
    <row r="806" spans="1:29" ht="15.75" customHeight="1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  <c r="AA806" s="161"/>
      <c r="AB806" s="161"/>
      <c r="AC806" s="161"/>
    </row>
    <row r="807" spans="1:29" ht="15.75" customHeight="1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  <c r="AA807" s="161"/>
      <c r="AB807" s="161"/>
      <c r="AC807" s="161"/>
    </row>
    <row r="808" spans="1:29" ht="15.75" customHeight="1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  <c r="AA808" s="161"/>
      <c r="AB808" s="161"/>
      <c r="AC808" s="161"/>
    </row>
    <row r="809" spans="1:29" ht="15.75" customHeight="1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  <c r="AA809" s="161"/>
      <c r="AB809" s="161"/>
      <c r="AC809" s="161"/>
    </row>
    <row r="810" spans="1:29" ht="15.75" customHeight="1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  <c r="AA810" s="161"/>
      <c r="AB810" s="161"/>
      <c r="AC810" s="161"/>
    </row>
    <row r="811" spans="1:29" ht="15.75" customHeight="1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  <c r="AA811" s="161"/>
      <c r="AB811" s="161"/>
      <c r="AC811" s="161"/>
    </row>
    <row r="812" spans="1:29" ht="15.75" customHeight="1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  <c r="AA812" s="161"/>
      <c r="AB812" s="161"/>
      <c r="AC812" s="161"/>
    </row>
    <row r="813" spans="1:29" ht="15.75" customHeight="1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1"/>
      <c r="V813" s="161"/>
      <c r="W813" s="161"/>
      <c r="X813" s="161"/>
      <c r="Y813" s="161"/>
      <c r="Z813" s="161"/>
      <c r="AA813" s="161"/>
      <c r="AB813" s="161"/>
      <c r="AC813" s="161"/>
    </row>
    <row r="814" spans="1:29" ht="15.75" customHeight="1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1"/>
      <c r="V814" s="161"/>
      <c r="W814" s="161"/>
      <c r="X814" s="161"/>
      <c r="Y814" s="161"/>
      <c r="Z814" s="161"/>
      <c r="AA814" s="161"/>
      <c r="AB814" s="161"/>
      <c r="AC814" s="161"/>
    </row>
    <row r="815" spans="1:29" ht="15.75" customHeight="1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1"/>
      <c r="V815" s="161"/>
      <c r="W815" s="161"/>
      <c r="X815" s="161"/>
      <c r="Y815" s="161"/>
      <c r="Z815" s="161"/>
      <c r="AA815" s="161"/>
      <c r="AB815" s="161"/>
      <c r="AC815" s="161"/>
    </row>
    <row r="816" spans="1:29" ht="15.75" customHeight="1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1"/>
      <c r="V816" s="161"/>
      <c r="W816" s="161"/>
      <c r="X816" s="161"/>
      <c r="Y816" s="161"/>
      <c r="Z816" s="161"/>
      <c r="AA816" s="161"/>
      <c r="AB816" s="161"/>
      <c r="AC816" s="161"/>
    </row>
    <row r="817" spans="1:29" ht="15.75" customHeight="1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1"/>
      <c r="V817" s="161"/>
      <c r="W817" s="161"/>
      <c r="X817" s="161"/>
      <c r="Y817" s="161"/>
      <c r="Z817" s="161"/>
      <c r="AA817" s="161"/>
      <c r="AB817" s="161"/>
      <c r="AC817" s="161"/>
    </row>
    <row r="818" spans="1:29" ht="15.75" customHeight="1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1"/>
      <c r="V818" s="161"/>
      <c r="W818" s="161"/>
      <c r="X818" s="161"/>
      <c r="Y818" s="161"/>
      <c r="Z818" s="161"/>
      <c r="AA818" s="161"/>
      <c r="AB818" s="161"/>
      <c r="AC818" s="161"/>
    </row>
    <row r="819" spans="1:29" ht="15.75" customHeight="1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1"/>
      <c r="V819" s="161"/>
      <c r="W819" s="161"/>
      <c r="X819" s="161"/>
      <c r="Y819" s="161"/>
      <c r="Z819" s="161"/>
      <c r="AA819" s="161"/>
      <c r="AB819" s="161"/>
      <c r="AC819" s="161"/>
    </row>
    <row r="820" spans="1:29" ht="15.75" customHeight="1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1"/>
      <c r="V820" s="161"/>
      <c r="W820" s="161"/>
      <c r="X820" s="161"/>
      <c r="Y820" s="161"/>
      <c r="Z820" s="161"/>
      <c r="AA820" s="161"/>
      <c r="AB820" s="161"/>
      <c r="AC820" s="161"/>
    </row>
    <row r="821" spans="1:29" ht="15.75" customHeight="1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1"/>
      <c r="V821" s="161"/>
      <c r="W821" s="161"/>
      <c r="X821" s="161"/>
      <c r="Y821" s="161"/>
      <c r="Z821" s="161"/>
      <c r="AA821" s="161"/>
      <c r="AB821" s="161"/>
      <c r="AC821" s="161"/>
    </row>
    <row r="822" spans="1:29" ht="15.75" customHeight="1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1"/>
      <c r="V822" s="161"/>
      <c r="W822" s="161"/>
      <c r="X822" s="161"/>
      <c r="Y822" s="161"/>
      <c r="Z822" s="161"/>
      <c r="AA822" s="161"/>
      <c r="AB822" s="161"/>
      <c r="AC822" s="161"/>
    </row>
    <row r="823" spans="1:29" ht="15.75" customHeight="1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1"/>
      <c r="V823" s="161"/>
      <c r="W823" s="161"/>
      <c r="X823" s="161"/>
      <c r="Y823" s="161"/>
      <c r="Z823" s="161"/>
      <c r="AA823" s="161"/>
      <c r="AB823" s="161"/>
      <c r="AC823" s="161"/>
    </row>
    <row r="824" spans="1:29" ht="15.75" customHeight="1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1"/>
      <c r="V824" s="161"/>
      <c r="W824" s="161"/>
      <c r="X824" s="161"/>
      <c r="Y824" s="161"/>
      <c r="Z824" s="161"/>
      <c r="AA824" s="161"/>
      <c r="AB824" s="161"/>
      <c r="AC824" s="161"/>
    </row>
    <row r="825" spans="1:29" ht="15.75" customHeight="1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1"/>
      <c r="V825" s="161"/>
      <c r="W825" s="161"/>
      <c r="X825" s="161"/>
      <c r="Y825" s="161"/>
      <c r="Z825" s="161"/>
      <c r="AA825" s="161"/>
      <c r="AB825" s="161"/>
      <c r="AC825" s="161"/>
    </row>
    <row r="826" spans="1:29" ht="15.75" customHeight="1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1"/>
      <c r="V826" s="161"/>
      <c r="W826" s="161"/>
      <c r="X826" s="161"/>
      <c r="Y826" s="161"/>
      <c r="Z826" s="161"/>
      <c r="AA826" s="161"/>
      <c r="AB826" s="161"/>
      <c r="AC826" s="161"/>
    </row>
    <row r="827" spans="1:29" ht="15.75" customHeight="1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1"/>
      <c r="V827" s="161"/>
      <c r="W827" s="161"/>
      <c r="X827" s="161"/>
      <c r="Y827" s="161"/>
      <c r="Z827" s="161"/>
      <c r="AA827" s="161"/>
      <c r="AB827" s="161"/>
      <c r="AC827" s="161"/>
    </row>
    <row r="828" spans="1:29" ht="15.75" customHeight="1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1"/>
      <c r="V828" s="161"/>
      <c r="W828" s="161"/>
      <c r="X828" s="161"/>
      <c r="Y828" s="161"/>
      <c r="Z828" s="161"/>
      <c r="AA828" s="161"/>
      <c r="AB828" s="161"/>
      <c r="AC828" s="161"/>
    </row>
    <row r="829" spans="1:29" ht="15.75" customHeight="1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1"/>
      <c r="V829" s="161"/>
      <c r="W829" s="161"/>
      <c r="X829" s="161"/>
      <c r="Y829" s="161"/>
      <c r="Z829" s="161"/>
      <c r="AA829" s="161"/>
      <c r="AB829" s="161"/>
      <c r="AC829" s="161"/>
    </row>
    <row r="830" spans="1:29" ht="15.75" customHeight="1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1"/>
      <c r="V830" s="161"/>
      <c r="W830" s="161"/>
      <c r="X830" s="161"/>
      <c r="Y830" s="161"/>
      <c r="Z830" s="161"/>
      <c r="AA830" s="161"/>
      <c r="AB830" s="161"/>
      <c r="AC830" s="161"/>
    </row>
    <row r="831" spans="1:29" ht="15.75" customHeight="1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1"/>
      <c r="V831" s="161"/>
      <c r="W831" s="161"/>
      <c r="X831" s="161"/>
      <c r="Y831" s="161"/>
      <c r="Z831" s="161"/>
      <c r="AA831" s="161"/>
      <c r="AB831" s="161"/>
      <c r="AC831" s="161"/>
    </row>
    <row r="832" spans="1:29" ht="15.75" customHeight="1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1"/>
      <c r="V832" s="161"/>
      <c r="W832" s="161"/>
      <c r="X832" s="161"/>
      <c r="Y832" s="161"/>
      <c r="Z832" s="161"/>
      <c r="AA832" s="161"/>
      <c r="AB832" s="161"/>
      <c r="AC832" s="161"/>
    </row>
    <row r="833" spans="1:29" ht="15.75" customHeight="1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1"/>
      <c r="V833" s="161"/>
      <c r="W833" s="161"/>
      <c r="X833" s="161"/>
      <c r="Y833" s="161"/>
      <c r="Z833" s="161"/>
      <c r="AA833" s="161"/>
      <c r="AB833" s="161"/>
      <c r="AC833" s="161"/>
    </row>
    <row r="834" spans="1:29" ht="15.75" customHeight="1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  <c r="AA834" s="161"/>
      <c r="AB834" s="161"/>
      <c r="AC834" s="161"/>
    </row>
    <row r="835" spans="1:29" ht="15.75" customHeight="1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  <c r="AA835" s="161"/>
      <c r="AB835" s="161"/>
      <c r="AC835" s="161"/>
    </row>
    <row r="836" spans="1:29" ht="15.75" customHeight="1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  <c r="AA836" s="161"/>
      <c r="AB836" s="161"/>
      <c r="AC836" s="161"/>
    </row>
    <row r="837" spans="1:29" ht="15.75" customHeight="1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  <c r="AA837" s="161"/>
      <c r="AB837" s="161"/>
      <c r="AC837" s="161"/>
    </row>
    <row r="838" spans="1:29" ht="15.75" customHeight="1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  <c r="AA838" s="161"/>
      <c r="AB838" s="161"/>
      <c r="AC838" s="161"/>
    </row>
    <row r="839" spans="1:29" ht="15.75" customHeight="1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  <c r="AA839" s="161"/>
      <c r="AB839" s="161"/>
      <c r="AC839" s="161"/>
    </row>
    <row r="840" spans="1:29" ht="15.75" customHeight="1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  <c r="AA840" s="161"/>
      <c r="AB840" s="161"/>
      <c r="AC840" s="161"/>
    </row>
    <row r="841" spans="1:29" ht="15.75" customHeight="1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  <c r="AA841" s="161"/>
      <c r="AB841" s="161"/>
      <c r="AC841" s="161"/>
    </row>
    <row r="842" spans="1:29" ht="15.75" customHeight="1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  <c r="AA842" s="161"/>
      <c r="AB842" s="161"/>
      <c r="AC842" s="161"/>
    </row>
    <row r="843" spans="1:29" ht="15.75" customHeight="1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  <c r="AA843" s="161"/>
      <c r="AB843" s="161"/>
      <c r="AC843" s="161"/>
    </row>
    <row r="844" spans="1:29" ht="15.75" customHeight="1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  <c r="AA844" s="161"/>
      <c r="AB844" s="161"/>
      <c r="AC844" s="161"/>
    </row>
    <row r="845" spans="1:29" ht="15.75" customHeight="1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  <c r="AA845" s="161"/>
      <c r="AB845" s="161"/>
      <c r="AC845" s="161"/>
    </row>
    <row r="846" spans="1:29" ht="15.75" customHeight="1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  <c r="AA846" s="161"/>
      <c r="AB846" s="161"/>
      <c r="AC846" s="161"/>
    </row>
    <row r="847" spans="1:29" ht="15.75" customHeight="1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  <c r="AA847" s="161"/>
      <c r="AB847" s="161"/>
      <c r="AC847" s="161"/>
    </row>
    <row r="848" spans="1:29" ht="15.75" customHeight="1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  <c r="AA848" s="161"/>
      <c r="AB848" s="161"/>
      <c r="AC848" s="161"/>
    </row>
    <row r="849" spans="1:29" ht="15.75" customHeight="1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  <c r="AA849" s="161"/>
      <c r="AB849" s="161"/>
      <c r="AC849" s="161"/>
    </row>
    <row r="850" spans="1:29" ht="15.75" customHeight="1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1"/>
      <c r="V850" s="161"/>
      <c r="W850" s="161"/>
      <c r="X850" s="161"/>
      <c r="Y850" s="161"/>
      <c r="Z850" s="161"/>
      <c r="AA850" s="161"/>
      <c r="AB850" s="161"/>
      <c r="AC850" s="161"/>
    </row>
    <row r="851" spans="1:29" ht="15.75" customHeight="1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1"/>
      <c r="V851" s="161"/>
      <c r="W851" s="161"/>
      <c r="X851" s="161"/>
      <c r="Y851" s="161"/>
      <c r="Z851" s="161"/>
      <c r="AA851" s="161"/>
      <c r="AB851" s="161"/>
      <c r="AC851" s="161"/>
    </row>
    <row r="852" spans="1:29" ht="15.75" customHeight="1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1"/>
      <c r="V852" s="161"/>
      <c r="W852" s="161"/>
      <c r="X852" s="161"/>
      <c r="Y852" s="161"/>
      <c r="Z852" s="161"/>
      <c r="AA852" s="161"/>
      <c r="AB852" s="161"/>
      <c r="AC852" s="161"/>
    </row>
    <row r="853" spans="1:29" ht="15.75" customHeight="1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1"/>
      <c r="V853" s="161"/>
      <c r="W853" s="161"/>
      <c r="X853" s="161"/>
      <c r="Y853" s="161"/>
      <c r="Z853" s="161"/>
      <c r="AA853" s="161"/>
      <c r="AB853" s="161"/>
      <c r="AC853" s="161"/>
    </row>
    <row r="854" spans="1:29" ht="15.75" customHeight="1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1"/>
      <c r="V854" s="161"/>
      <c r="W854" s="161"/>
      <c r="X854" s="161"/>
      <c r="Y854" s="161"/>
      <c r="Z854" s="161"/>
      <c r="AA854" s="161"/>
      <c r="AB854" s="161"/>
      <c r="AC854" s="161"/>
    </row>
    <row r="855" spans="1:29" ht="15.75" customHeight="1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1"/>
      <c r="V855" s="161"/>
      <c r="W855" s="161"/>
      <c r="X855" s="161"/>
      <c r="Y855" s="161"/>
      <c r="Z855" s="161"/>
      <c r="AA855" s="161"/>
      <c r="AB855" s="161"/>
      <c r="AC855" s="161"/>
    </row>
    <row r="856" spans="1:29" ht="15.75" customHeight="1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1"/>
      <c r="V856" s="161"/>
      <c r="W856" s="161"/>
      <c r="X856" s="161"/>
      <c r="Y856" s="161"/>
      <c r="Z856" s="161"/>
      <c r="AA856" s="161"/>
      <c r="AB856" s="161"/>
      <c r="AC856" s="161"/>
    </row>
    <row r="857" spans="1:29" ht="15.75" customHeight="1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1"/>
      <c r="V857" s="161"/>
      <c r="W857" s="161"/>
      <c r="X857" s="161"/>
      <c r="Y857" s="161"/>
      <c r="Z857" s="161"/>
      <c r="AA857" s="161"/>
      <c r="AB857" s="161"/>
      <c r="AC857" s="161"/>
    </row>
    <row r="858" spans="1:29" ht="15.75" customHeight="1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1"/>
      <c r="V858" s="161"/>
      <c r="W858" s="161"/>
      <c r="X858" s="161"/>
      <c r="Y858" s="161"/>
      <c r="Z858" s="161"/>
      <c r="AA858" s="161"/>
      <c r="AB858" s="161"/>
      <c r="AC858" s="161"/>
    </row>
    <row r="859" spans="1:29" ht="15.75" customHeight="1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1"/>
      <c r="V859" s="161"/>
      <c r="W859" s="161"/>
      <c r="X859" s="161"/>
      <c r="Y859" s="161"/>
      <c r="Z859" s="161"/>
      <c r="AA859" s="161"/>
      <c r="AB859" s="161"/>
      <c r="AC859" s="161"/>
    </row>
    <row r="860" spans="1:29" ht="15.75" customHeight="1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1"/>
      <c r="V860" s="161"/>
      <c r="W860" s="161"/>
      <c r="X860" s="161"/>
      <c r="Y860" s="161"/>
      <c r="Z860" s="161"/>
      <c r="AA860" s="161"/>
      <c r="AB860" s="161"/>
      <c r="AC860" s="161"/>
    </row>
    <row r="861" spans="1:29" ht="15.75" customHeight="1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1"/>
      <c r="V861" s="161"/>
      <c r="W861" s="161"/>
      <c r="X861" s="161"/>
      <c r="Y861" s="161"/>
      <c r="Z861" s="161"/>
      <c r="AA861" s="161"/>
      <c r="AB861" s="161"/>
      <c r="AC861" s="161"/>
    </row>
    <row r="862" spans="1:29" ht="15.75" customHeight="1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1"/>
      <c r="V862" s="161"/>
      <c r="W862" s="161"/>
      <c r="X862" s="161"/>
      <c r="Y862" s="161"/>
      <c r="Z862" s="161"/>
      <c r="AA862" s="161"/>
      <c r="AB862" s="161"/>
      <c r="AC862" s="161"/>
    </row>
    <row r="863" spans="1:29" ht="15.75" customHeight="1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1"/>
      <c r="V863" s="161"/>
      <c r="W863" s="161"/>
      <c r="X863" s="161"/>
      <c r="Y863" s="161"/>
      <c r="Z863" s="161"/>
      <c r="AA863" s="161"/>
      <c r="AB863" s="161"/>
      <c r="AC863" s="161"/>
    </row>
    <row r="864" spans="1:29" ht="15.75" customHeight="1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1"/>
      <c r="V864" s="161"/>
      <c r="W864" s="161"/>
      <c r="X864" s="161"/>
      <c r="Y864" s="161"/>
      <c r="Z864" s="161"/>
      <c r="AA864" s="161"/>
      <c r="AB864" s="161"/>
      <c r="AC864" s="161"/>
    </row>
    <row r="865" spans="1:29" ht="15.75" customHeight="1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1"/>
      <c r="V865" s="161"/>
      <c r="W865" s="161"/>
      <c r="X865" s="161"/>
      <c r="Y865" s="161"/>
      <c r="Z865" s="161"/>
      <c r="AA865" s="161"/>
      <c r="AB865" s="161"/>
      <c r="AC865" s="161"/>
    </row>
    <row r="866" spans="1:29" ht="15.75" customHeight="1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1"/>
      <c r="V866" s="161"/>
      <c r="W866" s="161"/>
      <c r="X866" s="161"/>
      <c r="Y866" s="161"/>
      <c r="Z866" s="161"/>
      <c r="AA866" s="161"/>
      <c r="AB866" s="161"/>
      <c r="AC866" s="161"/>
    </row>
    <row r="867" spans="1:29" ht="15.75" customHeight="1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1"/>
      <c r="V867" s="161"/>
      <c r="W867" s="161"/>
      <c r="X867" s="161"/>
      <c r="Y867" s="161"/>
      <c r="Z867" s="161"/>
      <c r="AA867" s="161"/>
      <c r="AB867" s="161"/>
      <c r="AC867" s="161"/>
    </row>
    <row r="868" spans="1:29" ht="15.75" customHeight="1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1"/>
      <c r="V868" s="161"/>
      <c r="W868" s="161"/>
      <c r="X868" s="161"/>
      <c r="Y868" s="161"/>
      <c r="Z868" s="161"/>
      <c r="AA868" s="161"/>
      <c r="AB868" s="161"/>
      <c r="AC868" s="161"/>
    </row>
    <row r="869" spans="1:29" ht="15.75" customHeight="1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1"/>
      <c r="V869" s="161"/>
      <c r="W869" s="161"/>
      <c r="X869" s="161"/>
      <c r="Y869" s="161"/>
      <c r="Z869" s="161"/>
      <c r="AA869" s="161"/>
      <c r="AB869" s="161"/>
      <c r="AC869" s="161"/>
    </row>
    <row r="870" spans="1:29" ht="15.75" customHeight="1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1"/>
      <c r="V870" s="161"/>
      <c r="W870" s="161"/>
      <c r="X870" s="161"/>
      <c r="Y870" s="161"/>
      <c r="Z870" s="161"/>
      <c r="AA870" s="161"/>
      <c r="AB870" s="161"/>
      <c r="AC870" s="161"/>
    </row>
    <row r="871" spans="1:29" ht="15.75" customHeight="1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  <c r="AA871" s="161"/>
      <c r="AB871" s="161"/>
      <c r="AC871" s="161"/>
    </row>
    <row r="872" spans="1:29" ht="15.75" customHeight="1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  <c r="AA872" s="161"/>
      <c r="AB872" s="161"/>
      <c r="AC872" s="161"/>
    </row>
    <row r="873" spans="1:29" ht="15.75" customHeight="1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  <c r="AA873" s="161"/>
      <c r="AB873" s="161"/>
      <c r="AC873" s="161"/>
    </row>
    <row r="874" spans="1:29" ht="15.75" customHeight="1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  <c r="AA874" s="161"/>
      <c r="AB874" s="161"/>
      <c r="AC874" s="161"/>
    </row>
    <row r="875" spans="1:29" ht="15.75" customHeight="1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  <c r="AA875" s="161"/>
      <c r="AB875" s="161"/>
      <c r="AC875" s="161"/>
    </row>
    <row r="876" spans="1:29" ht="15.75" customHeight="1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  <c r="AA876" s="161"/>
      <c r="AB876" s="161"/>
      <c r="AC876" s="161"/>
    </row>
    <row r="877" spans="1:29" ht="15.75" customHeight="1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  <c r="AA877" s="161"/>
      <c r="AB877" s="161"/>
      <c r="AC877" s="161"/>
    </row>
    <row r="878" spans="1:29" ht="15.75" customHeight="1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  <c r="AA878" s="161"/>
      <c r="AB878" s="161"/>
      <c r="AC878" s="161"/>
    </row>
    <row r="879" spans="1:29" ht="15.75" customHeight="1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  <c r="AA879" s="161"/>
      <c r="AB879" s="161"/>
      <c r="AC879" s="161"/>
    </row>
    <row r="880" spans="1:29" ht="15.75" customHeight="1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1"/>
      <c r="V880" s="161"/>
      <c r="W880" s="161"/>
      <c r="X880" s="161"/>
      <c r="Y880" s="161"/>
      <c r="Z880" s="161"/>
      <c r="AA880" s="161"/>
      <c r="AB880" s="161"/>
      <c r="AC880" s="161"/>
    </row>
    <row r="881" spans="1:29" ht="15.75" customHeight="1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1"/>
      <c r="V881" s="161"/>
      <c r="W881" s="161"/>
      <c r="X881" s="161"/>
      <c r="Y881" s="161"/>
      <c r="Z881" s="161"/>
      <c r="AA881" s="161"/>
      <c r="AB881" s="161"/>
      <c r="AC881" s="161"/>
    </row>
    <row r="882" spans="1:29" ht="15.75" customHeight="1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1"/>
      <c r="V882" s="161"/>
      <c r="W882" s="161"/>
      <c r="X882" s="161"/>
      <c r="Y882" s="161"/>
      <c r="Z882" s="161"/>
      <c r="AA882" s="161"/>
      <c r="AB882" s="161"/>
      <c r="AC882" s="161"/>
    </row>
    <row r="883" spans="1:29" ht="15.75" customHeight="1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1"/>
      <c r="V883" s="161"/>
      <c r="W883" s="161"/>
      <c r="X883" s="161"/>
      <c r="Y883" s="161"/>
      <c r="Z883" s="161"/>
      <c r="AA883" s="161"/>
      <c r="AB883" s="161"/>
      <c r="AC883" s="161"/>
    </row>
    <row r="884" spans="1:29" ht="15.75" customHeight="1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1"/>
      <c r="V884" s="161"/>
      <c r="W884" s="161"/>
      <c r="X884" s="161"/>
      <c r="Y884" s="161"/>
      <c r="Z884" s="161"/>
      <c r="AA884" s="161"/>
      <c r="AB884" s="161"/>
      <c r="AC884" s="161"/>
    </row>
    <row r="885" spans="1:29" ht="15.75" customHeight="1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1"/>
      <c r="V885" s="161"/>
      <c r="W885" s="161"/>
      <c r="X885" s="161"/>
      <c r="Y885" s="161"/>
      <c r="Z885" s="161"/>
      <c r="AA885" s="161"/>
      <c r="AB885" s="161"/>
      <c r="AC885" s="161"/>
    </row>
    <row r="886" spans="1:29" ht="15.75" customHeight="1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1"/>
      <c r="V886" s="161"/>
      <c r="W886" s="161"/>
      <c r="X886" s="161"/>
      <c r="Y886" s="161"/>
      <c r="Z886" s="161"/>
      <c r="AA886" s="161"/>
      <c r="AB886" s="161"/>
      <c r="AC886" s="161"/>
    </row>
    <row r="887" spans="1:29" ht="15.75" customHeight="1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1"/>
      <c r="V887" s="161"/>
      <c r="W887" s="161"/>
      <c r="X887" s="161"/>
      <c r="Y887" s="161"/>
      <c r="Z887" s="161"/>
      <c r="AA887" s="161"/>
      <c r="AB887" s="161"/>
      <c r="AC887" s="161"/>
    </row>
    <row r="888" spans="1:29" ht="15.75" customHeight="1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  <c r="Z888" s="161"/>
      <c r="AA888" s="161"/>
      <c r="AB888" s="161"/>
      <c r="AC888" s="161"/>
    </row>
    <row r="889" spans="1:29" ht="15.75" customHeight="1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1"/>
      <c r="V889" s="161"/>
      <c r="W889" s="161"/>
      <c r="X889" s="161"/>
      <c r="Y889" s="161"/>
      <c r="Z889" s="161"/>
      <c r="AA889" s="161"/>
      <c r="AB889" s="161"/>
      <c r="AC889" s="161"/>
    </row>
    <row r="890" spans="1:29" ht="15.75" customHeight="1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1"/>
      <c r="V890" s="161"/>
      <c r="W890" s="161"/>
      <c r="X890" s="161"/>
      <c r="Y890" s="161"/>
      <c r="Z890" s="161"/>
      <c r="AA890" s="161"/>
      <c r="AB890" s="161"/>
      <c r="AC890" s="161"/>
    </row>
    <row r="891" spans="1:29" ht="15.75" customHeight="1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1"/>
      <c r="V891" s="161"/>
      <c r="W891" s="161"/>
      <c r="X891" s="161"/>
      <c r="Y891" s="161"/>
      <c r="Z891" s="161"/>
      <c r="AA891" s="161"/>
      <c r="AB891" s="161"/>
      <c r="AC891" s="161"/>
    </row>
    <row r="892" spans="1:29" ht="15.75" customHeight="1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1"/>
      <c r="V892" s="161"/>
      <c r="W892" s="161"/>
      <c r="X892" s="161"/>
      <c r="Y892" s="161"/>
      <c r="Z892" s="161"/>
      <c r="AA892" s="161"/>
      <c r="AB892" s="161"/>
      <c r="AC892" s="161"/>
    </row>
    <row r="893" spans="1:29" ht="15.75" customHeight="1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1"/>
      <c r="V893" s="161"/>
      <c r="W893" s="161"/>
      <c r="X893" s="161"/>
      <c r="Y893" s="161"/>
      <c r="Z893" s="161"/>
      <c r="AA893" s="161"/>
      <c r="AB893" s="161"/>
      <c r="AC893" s="161"/>
    </row>
    <row r="894" spans="1:29" ht="15.75" customHeight="1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1"/>
      <c r="V894" s="161"/>
      <c r="W894" s="161"/>
      <c r="X894" s="161"/>
      <c r="Y894" s="161"/>
      <c r="Z894" s="161"/>
      <c r="AA894" s="161"/>
      <c r="AB894" s="161"/>
      <c r="AC894" s="161"/>
    </row>
    <row r="895" spans="1:29" ht="15.75" customHeight="1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1"/>
      <c r="V895" s="161"/>
      <c r="W895" s="161"/>
      <c r="X895" s="161"/>
      <c r="Y895" s="161"/>
      <c r="Z895" s="161"/>
      <c r="AA895" s="161"/>
      <c r="AB895" s="161"/>
      <c r="AC895" s="161"/>
    </row>
    <row r="896" spans="1:29" ht="15.75" customHeight="1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1"/>
      <c r="V896" s="161"/>
      <c r="W896" s="161"/>
      <c r="X896" s="161"/>
      <c r="Y896" s="161"/>
      <c r="Z896" s="161"/>
      <c r="AA896" s="161"/>
      <c r="AB896" s="161"/>
      <c r="AC896" s="161"/>
    </row>
    <row r="897" spans="1:29" ht="15.75" customHeight="1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1"/>
      <c r="V897" s="161"/>
      <c r="W897" s="161"/>
      <c r="X897" s="161"/>
      <c r="Y897" s="161"/>
      <c r="Z897" s="161"/>
      <c r="AA897" s="161"/>
      <c r="AB897" s="161"/>
      <c r="AC897" s="161"/>
    </row>
    <row r="898" spans="1:29" ht="15.75" customHeight="1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1"/>
      <c r="V898" s="161"/>
      <c r="W898" s="161"/>
      <c r="X898" s="161"/>
      <c r="Y898" s="161"/>
      <c r="Z898" s="161"/>
      <c r="AA898" s="161"/>
      <c r="AB898" s="161"/>
      <c r="AC898" s="161"/>
    </row>
    <row r="899" spans="1:29" ht="15.75" customHeight="1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1"/>
      <c r="V899" s="161"/>
      <c r="W899" s="161"/>
      <c r="X899" s="161"/>
      <c r="Y899" s="161"/>
      <c r="Z899" s="161"/>
      <c r="AA899" s="161"/>
      <c r="AB899" s="161"/>
      <c r="AC899" s="161"/>
    </row>
    <row r="900" spans="1:29" ht="15.75" customHeight="1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1"/>
      <c r="V900" s="161"/>
      <c r="W900" s="161"/>
      <c r="X900" s="161"/>
      <c r="Y900" s="161"/>
      <c r="Z900" s="161"/>
      <c r="AA900" s="161"/>
      <c r="AB900" s="161"/>
      <c r="AC900" s="161"/>
    </row>
    <row r="901" spans="1:29" ht="15.75" customHeight="1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1"/>
      <c r="V901" s="161"/>
      <c r="W901" s="161"/>
      <c r="X901" s="161"/>
      <c r="Y901" s="161"/>
      <c r="Z901" s="161"/>
      <c r="AA901" s="161"/>
      <c r="AB901" s="161"/>
      <c r="AC901" s="161"/>
    </row>
    <row r="902" spans="1:29" ht="15.75" customHeight="1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1"/>
      <c r="V902" s="161"/>
      <c r="W902" s="161"/>
      <c r="X902" s="161"/>
      <c r="Y902" s="161"/>
      <c r="Z902" s="161"/>
      <c r="AA902" s="161"/>
      <c r="AB902" s="161"/>
      <c r="AC902" s="161"/>
    </row>
    <row r="903" spans="1:29" ht="15.75" customHeight="1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1"/>
      <c r="V903" s="161"/>
      <c r="W903" s="161"/>
      <c r="X903" s="161"/>
      <c r="Y903" s="161"/>
      <c r="Z903" s="161"/>
      <c r="AA903" s="161"/>
      <c r="AB903" s="161"/>
      <c r="AC903" s="161"/>
    </row>
    <row r="904" spans="1:29" ht="15.75" customHeight="1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1"/>
      <c r="V904" s="161"/>
      <c r="W904" s="161"/>
      <c r="X904" s="161"/>
      <c r="Y904" s="161"/>
      <c r="Z904" s="161"/>
      <c r="AA904" s="161"/>
      <c r="AB904" s="161"/>
      <c r="AC904" s="161"/>
    </row>
    <row r="905" spans="1:29" ht="15.75" customHeight="1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1"/>
      <c r="V905" s="161"/>
      <c r="W905" s="161"/>
      <c r="X905" s="161"/>
      <c r="Y905" s="161"/>
      <c r="Z905" s="161"/>
      <c r="AA905" s="161"/>
      <c r="AB905" s="161"/>
      <c r="AC905" s="161"/>
    </row>
    <row r="906" spans="1:29" ht="15.75" customHeight="1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1"/>
      <c r="V906" s="161"/>
      <c r="W906" s="161"/>
      <c r="X906" s="161"/>
      <c r="Y906" s="161"/>
      <c r="Z906" s="161"/>
      <c r="AA906" s="161"/>
      <c r="AB906" s="161"/>
      <c r="AC906" s="161"/>
    </row>
    <row r="907" spans="1:29" ht="15.75" customHeight="1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1"/>
      <c r="V907" s="161"/>
      <c r="W907" s="161"/>
      <c r="X907" s="161"/>
      <c r="Y907" s="161"/>
      <c r="Z907" s="161"/>
      <c r="AA907" s="161"/>
      <c r="AB907" s="161"/>
      <c r="AC907" s="161"/>
    </row>
    <row r="908" spans="1:29" ht="15.75" customHeight="1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1"/>
      <c r="V908" s="161"/>
      <c r="W908" s="161"/>
      <c r="X908" s="161"/>
      <c r="Y908" s="161"/>
      <c r="Z908" s="161"/>
      <c r="AA908" s="161"/>
      <c r="AB908" s="161"/>
      <c r="AC908" s="161"/>
    </row>
    <row r="909" spans="1:29" ht="15.75" customHeight="1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1"/>
      <c r="V909" s="161"/>
      <c r="W909" s="161"/>
      <c r="X909" s="161"/>
      <c r="Y909" s="161"/>
      <c r="Z909" s="161"/>
      <c r="AA909" s="161"/>
      <c r="AB909" s="161"/>
      <c r="AC909" s="161"/>
    </row>
    <row r="910" spans="1:29" ht="15.75" customHeight="1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1"/>
      <c r="V910" s="161"/>
      <c r="W910" s="161"/>
      <c r="X910" s="161"/>
      <c r="Y910" s="161"/>
      <c r="Z910" s="161"/>
      <c r="AA910" s="161"/>
      <c r="AB910" s="161"/>
      <c r="AC910" s="161"/>
    </row>
    <row r="911" spans="1:29" ht="15.75" customHeight="1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1"/>
      <c r="V911" s="161"/>
      <c r="W911" s="161"/>
      <c r="X911" s="161"/>
      <c r="Y911" s="161"/>
      <c r="Z911" s="161"/>
      <c r="AA911" s="161"/>
      <c r="AB911" s="161"/>
      <c r="AC911" s="161"/>
    </row>
    <row r="912" spans="1:29" ht="15.75" customHeight="1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1"/>
      <c r="V912" s="161"/>
      <c r="W912" s="161"/>
      <c r="X912" s="161"/>
      <c r="Y912" s="161"/>
      <c r="Z912" s="161"/>
      <c r="AA912" s="161"/>
      <c r="AB912" s="161"/>
      <c r="AC912" s="161"/>
    </row>
    <row r="913" spans="1:29" ht="15.75" customHeight="1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1"/>
      <c r="V913" s="161"/>
      <c r="W913" s="161"/>
      <c r="X913" s="161"/>
      <c r="Y913" s="161"/>
      <c r="Z913" s="161"/>
      <c r="AA913" s="161"/>
      <c r="AB913" s="161"/>
      <c r="AC913" s="161"/>
    </row>
    <row r="914" spans="1:29" ht="15.75" customHeight="1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1"/>
      <c r="V914" s="161"/>
      <c r="W914" s="161"/>
      <c r="X914" s="161"/>
      <c r="Y914" s="161"/>
      <c r="Z914" s="161"/>
      <c r="AA914" s="161"/>
      <c r="AB914" s="161"/>
      <c r="AC914" s="161"/>
    </row>
    <row r="915" spans="1:29" ht="15.75" customHeight="1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1"/>
      <c r="V915" s="161"/>
      <c r="W915" s="161"/>
      <c r="X915" s="161"/>
      <c r="Y915" s="161"/>
      <c r="Z915" s="161"/>
      <c r="AA915" s="161"/>
      <c r="AB915" s="161"/>
      <c r="AC915" s="161"/>
    </row>
    <row r="916" spans="1:29" ht="15.75" customHeight="1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1"/>
      <c r="V916" s="161"/>
      <c r="W916" s="161"/>
      <c r="X916" s="161"/>
      <c r="Y916" s="161"/>
      <c r="Z916" s="161"/>
      <c r="AA916" s="161"/>
      <c r="AB916" s="161"/>
      <c r="AC916" s="161"/>
    </row>
    <row r="917" spans="1:29" ht="15.75" customHeight="1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1"/>
      <c r="V917" s="161"/>
      <c r="W917" s="161"/>
      <c r="X917" s="161"/>
      <c r="Y917" s="161"/>
      <c r="Z917" s="161"/>
      <c r="AA917" s="161"/>
      <c r="AB917" s="161"/>
      <c r="AC917" s="161"/>
    </row>
    <row r="918" spans="1:29" ht="15.75" customHeight="1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1"/>
      <c r="V918" s="161"/>
      <c r="W918" s="161"/>
      <c r="X918" s="161"/>
      <c r="Y918" s="161"/>
      <c r="Z918" s="161"/>
      <c r="AA918" s="161"/>
      <c r="AB918" s="161"/>
      <c r="AC918" s="161"/>
    </row>
    <row r="919" spans="1:29" ht="15.75" customHeight="1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1"/>
      <c r="V919" s="161"/>
      <c r="W919" s="161"/>
      <c r="X919" s="161"/>
      <c r="Y919" s="161"/>
      <c r="Z919" s="161"/>
      <c r="AA919" s="161"/>
      <c r="AB919" s="161"/>
      <c r="AC919" s="161"/>
    </row>
    <row r="920" spans="1:29" ht="15.75" customHeight="1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1"/>
      <c r="V920" s="161"/>
      <c r="W920" s="161"/>
      <c r="X920" s="161"/>
      <c r="Y920" s="161"/>
      <c r="Z920" s="161"/>
      <c r="AA920" s="161"/>
      <c r="AB920" s="161"/>
      <c r="AC920" s="161"/>
    </row>
    <row r="921" spans="1:29" ht="15.75" customHeight="1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1"/>
      <c r="V921" s="161"/>
      <c r="W921" s="161"/>
      <c r="X921" s="161"/>
      <c r="Y921" s="161"/>
      <c r="Z921" s="161"/>
      <c r="AA921" s="161"/>
      <c r="AB921" s="161"/>
      <c r="AC921" s="161"/>
    </row>
    <row r="922" spans="1:29" ht="15.75" customHeight="1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1"/>
      <c r="V922" s="161"/>
      <c r="W922" s="161"/>
      <c r="X922" s="161"/>
      <c r="Y922" s="161"/>
      <c r="Z922" s="161"/>
      <c r="AA922" s="161"/>
      <c r="AB922" s="161"/>
      <c r="AC922" s="161"/>
    </row>
    <row r="923" spans="1:29" ht="15.75" customHeight="1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1"/>
      <c r="V923" s="161"/>
      <c r="W923" s="161"/>
      <c r="X923" s="161"/>
      <c r="Y923" s="161"/>
      <c r="Z923" s="161"/>
      <c r="AA923" s="161"/>
      <c r="AB923" s="161"/>
      <c r="AC923" s="161"/>
    </row>
    <row r="924" spans="1:29" ht="15.75" customHeight="1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1"/>
      <c r="V924" s="161"/>
      <c r="W924" s="161"/>
      <c r="X924" s="161"/>
      <c r="Y924" s="161"/>
      <c r="Z924" s="161"/>
      <c r="AA924" s="161"/>
      <c r="AB924" s="161"/>
      <c r="AC924" s="161"/>
    </row>
    <row r="925" spans="1:29" ht="15.75" customHeight="1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1"/>
      <c r="V925" s="161"/>
      <c r="W925" s="161"/>
      <c r="X925" s="161"/>
      <c r="Y925" s="161"/>
      <c r="Z925" s="161"/>
      <c r="AA925" s="161"/>
      <c r="AB925" s="161"/>
      <c r="AC925" s="161"/>
    </row>
    <row r="926" spans="1:29" ht="15.75" customHeight="1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1"/>
      <c r="V926" s="161"/>
      <c r="W926" s="161"/>
      <c r="X926" s="161"/>
      <c r="Y926" s="161"/>
      <c r="Z926" s="161"/>
      <c r="AA926" s="161"/>
      <c r="AB926" s="161"/>
      <c r="AC926" s="161"/>
    </row>
    <row r="927" spans="1:29" ht="15.75" customHeight="1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1"/>
      <c r="V927" s="161"/>
      <c r="W927" s="161"/>
      <c r="X927" s="161"/>
      <c r="Y927" s="161"/>
      <c r="Z927" s="161"/>
      <c r="AA927" s="161"/>
      <c r="AB927" s="161"/>
      <c r="AC927" s="161"/>
    </row>
    <row r="928" spans="1:29" ht="15.75" customHeight="1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1"/>
      <c r="V928" s="161"/>
      <c r="W928" s="161"/>
      <c r="X928" s="161"/>
      <c r="Y928" s="161"/>
      <c r="Z928" s="161"/>
      <c r="AA928" s="161"/>
      <c r="AB928" s="161"/>
      <c r="AC928" s="161"/>
    </row>
    <row r="929" spans="1:29" ht="15.75" customHeight="1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1"/>
      <c r="V929" s="161"/>
      <c r="W929" s="161"/>
      <c r="X929" s="161"/>
      <c r="Y929" s="161"/>
      <c r="Z929" s="161"/>
      <c r="AA929" s="161"/>
      <c r="AB929" s="161"/>
      <c r="AC929" s="161"/>
    </row>
    <row r="930" spans="1:29" ht="15.75" customHeight="1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1"/>
      <c r="V930" s="161"/>
      <c r="W930" s="161"/>
      <c r="X930" s="161"/>
      <c r="Y930" s="161"/>
      <c r="Z930" s="161"/>
      <c r="AA930" s="161"/>
      <c r="AB930" s="161"/>
      <c r="AC930" s="161"/>
    </row>
    <row r="931" spans="1:29" ht="15.75" customHeight="1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1"/>
      <c r="V931" s="161"/>
      <c r="W931" s="161"/>
      <c r="X931" s="161"/>
      <c r="Y931" s="161"/>
      <c r="Z931" s="161"/>
      <c r="AA931" s="161"/>
      <c r="AB931" s="161"/>
      <c r="AC931" s="161"/>
    </row>
    <row r="932" spans="1:29" ht="15.75" customHeight="1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  <c r="AA932" s="161"/>
      <c r="AB932" s="161"/>
      <c r="AC932" s="161"/>
    </row>
    <row r="933" spans="1:29" ht="15.75" customHeight="1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  <c r="AA933" s="161"/>
      <c r="AB933" s="161"/>
      <c r="AC933" s="161"/>
    </row>
    <row r="934" spans="1:29" ht="15.75" customHeight="1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  <c r="AA934" s="161"/>
      <c r="AB934" s="161"/>
      <c r="AC934" s="161"/>
    </row>
    <row r="935" spans="1:29" ht="15.75" customHeight="1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  <c r="AA935" s="161"/>
      <c r="AB935" s="161"/>
      <c r="AC935" s="161"/>
    </row>
    <row r="936" spans="1:29" ht="15.75" customHeight="1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  <c r="AA936" s="161"/>
      <c r="AB936" s="161"/>
      <c r="AC936" s="161"/>
    </row>
    <row r="937" spans="1:29" ht="15.75" customHeight="1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  <c r="AA937" s="161"/>
      <c r="AB937" s="161"/>
      <c r="AC937" s="161"/>
    </row>
    <row r="938" spans="1:29" ht="15.75" customHeight="1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  <c r="AA938" s="161"/>
      <c r="AB938" s="161"/>
      <c r="AC938" s="161"/>
    </row>
    <row r="939" spans="1:29" ht="15.75" customHeight="1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  <c r="AA939" s="161"/>
      <c r="AB939" s="161"/>
      <c r="AC939" s="161"/>
    </row>
    <row r="940" spans="1:29" ht="15.75" customHeight="1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  <c r="AA940" s="161"/>
      <c r="AB940" s="161"/>
      <c r="AC940" s="161"/>
    </row>
    <row r="941" spans="1:29" ht="15.75" customHeight="1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1"/>
      <c r="V941" s="161"/>
      <c r="W941" s="161"/>
      <c r="X941" s="161"/>
      <c r="Y941" s="161"/>
      <c r="Z941" s="161"/>
      <c r="AA941" s="161"/>
      <c r="AB941" s="161"/>
      <c r="AC941" s="161"/>
    </row>
    <row r="942" spans="1:29" ht="15.75" customHeight="1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1"/>
      <c r="V942" s="161"/>
      <c r="W942" s="161"/>
      <c r="X942" s="161"/>
      <c r="Y942" s="161"/>
      <c r="Z942" s="161"/>
      <c r="AA942" s="161"/>
      <c r="AB942" s="161"/>
      <c r="AC942" s="161"/>
    </row>
    <row r="943" spans="1:29" ht="15.75" customHeight="1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1"/>
      <c r="V943" s="161"/>
      <c r="W943" s="161"/>
      <c r="X943" s="161"/>
      <c r="Y943" s="161"/>
      <c r="Z943" s="161"/>
      <c r="AA943" s="161"/>
      <c r="AB943" s="161"/>
      <c r="AC943" s="161"/>
    </row>
    <row r="944" spans="1:29" ht="15.75" customHeight="1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1"/>
      <c r="V944" s="161"/>
      <c r="W944" s="161"/>
      <c r="X944" s="161"/>
      <c r="Y944" s="161"/>
      <c r="Z944" s="161"/>
      <c r="AA944" s="161"/>
      <c r="AB944" s="161"/>
      <c r="AC944" s="161"/>
    </row>
    <row r="945" spans="1:29" ht="15.75" customHeight="1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1"/>
      <c r="V945" s="161"/>
      <c r="W945" s="161"/>
      <c r="X945" s="161"/>
      <c r="Y945" s="161"/>
      <c r="Z945" s="161"/>
      <c r="AA945" s="161"/>
      <c r="AB945" s="161"/>
      <c r="AC945" s="161"/>
    </row>
    <row r="946" spans="1:29" ht="15.75" customHeight="1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1"/>
      <c r="V946" s="161"/>
      <c r="W946" s="161"/>
      <c r="X946" s="161"/>
      <c r="Y946" s="161"/>
      <c r="Z946" s="161"/>
      <c r="AA946" s="161"/>
      <c r="AB946" s="161"/>
      <c r="AC946" s="161"/>
    </row>
    <row r="947" spans="1:29" ht="15.75" customHeight="1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1"/>
      <c r="V947" s="161"/>
      <c r="W947" s="161"/>
      <c r="X947" s="161"/>
      <c r="Y947" s="161"/>
      <c r="Z947" s="161"/>
      <c r="AA947" s="161"/>
      <c r="AB947" s="161"/>
      <c r="AC947" s="161"/>
    </row>
    <row r="948" spans="1:29" ht="15.75" customHeight="1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1"/>
      <c r="V948" s="161"/>
      <c r="W948" s="161"/>
      <c r="X948" s="161"/>
      <c r="Y948" s="161"/>
      <c r="Z948" s="161"/>
      <c r="AA948" s="161"/>
      <c r="AB948" s="161"/>
      <c r="AC948" s="161"/>
    </row>
    <row r="949" spans="1:29" ht="15.75" customHeight="1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1"/>
      <c r="V949" s="161"/>
      <c r="W949" s="161"/>
      <c r="X949" s="161"/>
      <c r="Y949" s="161"/>
      <c r="Z949" s="161"/>
      <c r="AA949" s="161"/>
      <c r="AB949" s="161"/>
      <c r="AC949" s="161"/>
    </row>
    <row r="950" spans="1:29" ht="15.75" customHeight="1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1"/>
      <c r="V950" s="161"/>
      <c r="W950" s="161"/>
      <c r="X950" s="161"/>
      <c r="Y950" s="161"/>
      <c r="Z950" s="161"/>
      <c r="AA950" s="161"/>
      <c r="AB950" s="161"/>
      <c r="AC950" s="161"/>
    </row>
    <row r="951" spans="1:29" ht="15.75" customHeight="1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1"/>
      <c r="V951" s="161"/>
      <c r="W951" s="161"/>
      <c r="X951" s="161"/>
      <c r="Y951" s="161"/>
      <c r="Z951" s="161"/>
      <c r="AA951" s="161"/>
      <c r="AB951" s="161"/>
      <c r="AC951" s="161"/>
    </row>
    <row r="952" spans="1:29" ht="15.75" customHeight="1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1"/>
      <c r="V952" s="161"/>
      <c r="W952" s="161"/>
      <c r="X952" s="161"/>
      <c r="Y952" s="161"/>
      <c r="Z952" s="161"/>
      <c r="AA952" s="161"/>
      <c r="AB952" s="161"/>
      <c r="AC952" s="161"/>
    </row>
    <row r="953" spans="1:29" ht="15.75" customHeight="1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1"/>
      <c r="V953" s="161"/>
      <c r="W953" s="161"/>
      <c r="X953" s="161"/>
      <c r="Y953" s="161"/>
      <c r="Z953" s="161"/>
      <c r="AA953" s="161"/>
      <c r="AB953" s="161"/>
      <c r="AC953" s="161"/>
    </row>
    <row r="954" spans="1:29" ht="15.75" customHeight="1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1"/>
      <c r="V954" s="161"/>
      <c r="W954" s="161"/>
      <c r="X954" s="161"/>
      <c r="Y954" s="161"/>
      <c r="Z954" s="161"/>
      <c r="AA954" s="161"/>
      <c r="AB954" s="161"/>
      <c r="AC954" s="161"/>
    </row>
    <row r="955" spans="1:29" ht="15.75" customHeight="1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1"/>
      <c r="V955" s="161"/>
      <c r="W955" s="161"/>
      <c r="X955" s="161"/>
      <c r="Y955" s="161"/>
      <c r="Z955" s="161"/>
      <c r="AA955" s="161"/>
      <c r="AB955" s="161"/>
      <c r="AC955" s="161"/>
    </row>
    <row r="956" spans="1:29" ht="15.75" customHeight="1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1"/>
      <c r="V956" s="161"/>
      <c r="W956" s="161"/>
      <c r="X956" s="161"/>
      <c r="Y956" s="161"/>
      <c r="Z956" s="161"/>
      <c r="AA956" s="161"/>
      <c r="AB956" s="161"/>
      <c r="AC956" s="161"/>
    </row>
    <row r="957" spans="1:29" ht="15.75" customHeight="1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1"/>
      <c r="V957" s="161"/>
      <c r="W957" s="161"/>
      <c r="X957" s="161"/>
      <c r="Y957" s="161"/>
      <c r="Z957" s="161"/>
      <c r="AA957" s="161"/>
      <c r="AB957" s="161"/>
      <c r="AC957" s="161"/>
    </row>
    <row r="958" spans="1:29" ht="15.75" customHeight="1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1"/>
      <c r="V958" s="161"/>
      <c r="W958" s="161"/>
      <c r="X958" s="161"/>
      <c r="Y958" s="161"/>
      <c r="Z958" s="161"/>
      <c r="AA958" s="161"/>
      <c r="AB958" s="161"/>
      <c r="AC958" s="161"/>
    </row>
    <row r="959" spans="1:29" ht="15.75" customHeight="1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1"/>
      <c r="V959" s="161"/>
      <c r="W959" s="161"/>
      <c r="X959" s="161"/>
      <c r="Y959" s="161"/>
      <c r="Z959" s="161"/>
      <c r="AA959" s="161"/>
      <c r="AB959" s="161"/>
      <c r="AC959" s="161"/>
    </row>
    <row r="960" spans="1:29" ht="15.75" customHeight="1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1"/>
      <c r="V960" s="161"/>
      <c r="W960" s="161"/>
      <c r="X960" s="161"/>
      <c r="Y960" s="161"/>
      <c r="Z960" s="161"/>
      <c r="AA960" s="161"/>
      <c r="AB960" s="161"/>
      <c r="AC960" s="161"/>
    </row>
    <row r="961" spans="1:29" ht="15.75" customHeight="1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1"/>
      <c r="V961" s="161"/>
      <c r="W961" s="161"/>
      <c r="X961" s="161"/>
      <c r="Y961" s="161"/>
      <c r="Z961" s="161"/>
      <c r="AA961" s="161"/>
      <c r="AB961" s="161"/>
      <c r="AC961" s="161"/>
    </row>
    <row r="962" spans="1:29" ht="15.75" customHeight="1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1"/>
      <c r="V962" s="161"/>
      <c r="W962" s="161"/>
      <c r="X962" s="161"/>
      <c r="Y962" s="161"/>
      <c r="Z962" s="161"/>
      <c r="AA962" s="161"/>
      <c r="AB962" s="161"/>
      <c r="AC962" s="161"/>
    </row>
    <row r="963" spans="1:29" ht="15.75" customHeight="1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1"/>
      <c r="V963" s="161"/>
      <c r="W963" s="161"/>
      <c r="X963" s="161"/>
      <c r="Y963" s="161"/>
      <c r="Z963" s="161"/>
      <c r="AA963" s="161"/>
      <c r="AB963" s="161"/>
      <c r="AC963" s="161"/>
    </row>
    <row r="964" spans="1:29" ht="15.75" customHeight="1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1"/>
      <c r="V964" s="161"/>
      <c r="W964" s="161"/>
      <c r="X964" s="161"/>
      <c r="Y964" s="161"/>
      <c r="Z964" s="161"/>
      <c r="AA964" s="161"/>
      <c r="AB964" s="161"/>
      <c r="AC964" s="161"/>
    </row>
    <row r="965" spans="1:29" ht="15.75" customHeight="1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1"/>
      <c r="V965" s="161"/>
      <c r="W965" s="161"/>
      <c r="X965" s="161"/>
      <c r="Y965" s="161"/>
      <c r="Z965" s="161"/>
      <c r="AA965" s="161"/>
      <c r="AB965" s="161"/>
      <c r="AC965" s="161"/>
    </row>
    <row r="966" spans="1:29" ht="15.75" customHeight="1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1"/>
      <c r="V966" s="161"/>
      <c r="W966" s="161"/>
      <c r="X966" s="161"/>
      <c r="Y966" s="161"/>
      <c r="Z966" s="161"/>
      <c r="AA966" s="161"/>
      <c r="AB966" s="161"/>
      <c r="AC966" s="161"/>
    </row>
    <row r="967" spans="1:29" ht="15.75" customHeight="1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1"/>
      <c r="V967" s="161"/>
      <c r="W967" s="161"/>
      <c r="X967" s="161"/>
      <c r="Y967" s="161"/>
      <c r="Z967" s="161"/>
      <c r="AA967" s="161"/>
      <c r="AB967" s="161"/>
      <c r="AC967" s="161"/>
    </row>
    <row r="968" spans="1:29" ht="15.75" customHeight="1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1"/>
      <c r="V968" s="161"/>
      <c r="W968" s="161"/>
      <c r="X968" s="161"/>
      <c r="Y968" s="161"/>
      <c r="Z968" s="161"/>
      <c r="AA968" s="161"/>
      <c r="AB968" s="161"/>
      <c r="AC968" s="161"/>
    </row>
    <row r="969" spans="1:29" ht="15.75" customHeight="1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1"/>
      <c r="V969" s="161"/>
      <c r="W969" s="161"/>
      <c r="X969" s="161"/>
      <c r="Y969" s="161"/>
      <c r="Z969" s="161"/>
      <c r="AA969" s="161"/>
      <c r="AB969" s="161"/>
      <c r="AC969" s="161"/>
    </row>
    <row r="970" spans="1:29" ht="15.75" customHeight="1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1"/>
      <c r="V970" s="161"/>
      <c r="W970" s="161"/>
      <c r="X970" s="161"/>
      <c r="Y970" s="161"/>
      <c r="Z970" s="161"/>
      <c r="AA970" s="161"/>
      <c r="AB970" s="161"/>
      <c r="AC970" s="161"/>
    </row>
    <row r="971" spans="1:29" ht="15.75" customHeight="1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1"/>
      <c r="V971" s="161"/>
      <c r="W971" s="161"/>
      <c r="X971" s="161"/>
      <c r="Y971" s="161"/>
      <c r="Z971" s="161"/>
      <c r="AA971" s="161"/>
      <c r="AB971" s="161"/>
      <c r="AC971" s="161"/>
    </row>
    <row r="972" spans="1:29" ht="15.75" customHeight="1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1"/>
      <c r="V972" s="161"/>
      <c r="W972" s="161"/>
      <c r="X972" s="161"/>
      <c r="Y972" s="161"/>
      <c r="Z972" s="161"/>
      <c r="AA972" s="161"/>
      <c r="AB972" s="161"/>
      <c r="AC972" s="161"/>
    </row>
    <row r="973" spans="1:29" ht="15.75" customHeight="1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1"/>
      <c r="V973" s="161"/>
      <c r="W973" s="161"/>
      <c r="X973" s="161"/>
      <c r="Y973" s="161"/>
      <c r="Z973" s="161"/>
      <c r="AA973" s="161"/>
      <c r="AB973" s="161"/>
      <c r="AC973" s="161"/>
    </row>
    <row r="974" spans="1:29" ht="15.75" customHeight="1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1"/>
      <c r="V974" s="161"/>
      <c r="W974" s="161"/>
      <c r="X974" s="161"/>
      <c r="Y974" s="161"/>
      <c r="Z974" s="161"/>
      <c r="AA974" s="161"/>
      <c r="AB974" s="161"/>
      <c r="AC974" s="161"/>
    </row>
    <row r="975" spans="1:29" ht="15.75" customHeight="1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  <c r="AA975" s="161"/>
      <c r="AB975" s="161"/>
      <c r="AC975" s="161"/>
    </row>
    <row r="976" spans="1:29" ht="15.75" customHeight="1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1"/>
      <c r="V976" s="161"/>
      <c r="W976" s="161"/>
      <c r="X976" s="161"/>
      <c r="Y976" s="161"/>
      <c r="Z976" s="161"/>
      <c r="AA976" s="161"/>
      <c r="AB976" s="161"/>
      <c r="AC976" s="161"/>
    </row>
    <row r="977" spans="1:29" ht="15.75" customHeight="1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1"/>
      <c r="V977" s="161"/>
      <c r="W977" s="161"/>
      <c r="X977" s="161"/>
      <c r="Y977" s="161"/>
      <c r="Z977" s="161"/>
      <c r="AA977" s="161"/>
      <c r="AB977" s="161"/>
      <c r="AC977" s="161"/>
    </row>
    <row r="978" spans="1:29" ht="15.75" customHeight="1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1"/>
      <c r="V978" s="161"/>
      <c r="W978" s="161"/>
      <c r="X978" s="161"/>
      <c r="Y978" s="161"/>
      <c r="Z978" s="161"/>
      <c r="AA978" s="161"/>
      <c r="AB978" s="161"/>
      <c r="AC978" s="161"/>
    </row>
    <row r="979" spans="1:29" ht="15.75" customHeight="1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1"/>
      <c r="V979" s="161"/>
      <c r="W979" s="161"/>
      <c r="X979" s="161"/>
      <c r="Y979" s="161"/>
      <c r="Z979" s="161"/>
      <c r="AA979" s="161"/>
      <c r="AB979" s="161"/>
      <c r="AC979" s="161"/>
    </row>
    <row r="980" spans="1:29" ht="15.75" customHeight="1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1"/>
      <c r="V980" s="161"/>
      <c r="W980" s="161"/>
      <c r="X980" s="161"/>
      <c r="Y980" s="161"/>
      <c r="Z980" s="161"/>
      <c r="AA980" s="161"/>
      <c r="AB980" s="161"/>
      <c r="AC980" s="161"/>
    </row>
    <row r="981" spans="1:29" ht="15.75" customHeight="1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1"/>
      <c r="V981" s="161"/>
      <c r="W981" s="161"/>
      <c r="X981" s="161"/>
      <c r="Y981" s="161"/>
      <c r="Z981" s="161"/>
      <c r="AA981" s="161"/>
      <c r="AB981" s="161"/>
      <c r="AC981" s="161"/>
    </row>
    <row r="982" spans="1:29" ht="15.75" customHeight="1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1"/>
      <c r="V982" s="161"/>
      <c r="W982" s="161"/>
      <c r="X982" s="161"/>
      <c r="Y982" s="161"/>
      <c r="Z982" s="161"/>
      <c r="AA982" s="161"/>
      <c r="AB982" s="161"/>
      <c r="AC982" s="161"/>
    </row>
    <row r="983" spans="1:29" ht="15.75" customHeight="1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1"/>
      <c r="V983" s="161"/>
      <c r="W983" s="161"/>
      <c r="X983" s="161"/>
      <c r="Y983" s="161"/>
      <c r="Z983" s="161"/>
      <c r="AA983" s="161"/>
      <c r="AB983" s="161"/>
      <c r="AC983" s="161"/>
    </row>
    <row r="984" spans="1:29" ht="15.75" customHeight="1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1"/>
      <c r="V984" s="161"/>
      <c r="W984" s="161"/>
      <c r="X984" s="161"/>
      <c r="Y984" s="161"/>
      <c r="Z984" s="161"/>
      <c r="AA984" s="161"/>
      <c r="AB984" s="161"/>
      <c r="AC984" s="161"/>
    </row>
    <row r="985" spans="1:29" ht="15.75" customHeight="1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1"/>
      <c r="V985" s="161"/>
      <c r="W985" s="161"/>
      <c r="X985" s="161"/>
      <c r="Y985" s="161"/>
      <c r="Z985" s="161"/>
      <c r="AA985" s="161"/>
      <c r="AB985" s="161"/>
      <c r="AC985" s="161"/>
    </row>
    <row r="986" spans="1:29" ht="15.75" customHeight="1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1"/>
      <c r="V986" s="161"/>
      <c r="W986" s="161"/>
      <c r="X986" s="161"/>
      <c r="Y986" s="161"/>
      <c r="Z986" s="161"/>
      <c r="AA986" s="161"/>
      <c r="AB986" s="161"/>
      <c r="AC986" s="161"/>
    </row>
    <row r="987" spans="1:29" ht="15.75" customHeight="1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1"/>
      <c r="V987" s="161"/>
      <c r="W987" s="161"/>
      <c r="X987" s="161"/>
      <c r="Y987" s="161"/>
      <c r="Z987" s="161"/>
      <c r="AA987" s="161"/>
      <c r="AB987" s="161"/>
      <c r="AC987" s="161"/>
    </row>
    <row r="988" spans="1:29" ht="15.75" customHeight="1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1"/>
      <c r="V988" s="161"/>
      <c r="W988" s="161"/>
      <c r="X988" s="161"/>
      <c r="Y988" s="161"/>
      <c r="Z988" s="161"/>
      <c r="AA988" s="161"/>
      <c r="AB988" s="161"/>
      <c r="AC988" s="161"/>
    </row>
    <row r="989" spans="1:29" ht="15.75" customHeight="1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1"/>
      <c r="V989" s="161"/>
      <c r="W989" s="161"/>
      <c r="X989" s="161"/>
      <c r="Y989" s="161"/>
      <c r="Z989" s="161"/>
      <c r="AA989" s="161"/>
      <c r="AB989" s="161"/>
      <c r="AC989" s="161"/>
    </row>
    <row r="990" spans="1:29" ht="15.75" customHeight="1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1"/>
      <c r="V990" s="161"/>
      <c r="W990" s="161"/>
      <c r="X990" s="161"/>
      <c r="Y990" s="161"/>
      <c r="Z990" s="161"/>
      <c r="AA990" s="161"/>
      <c r="AB990" s="161"/>
      <c r="AC990" s="161"/>
    </row>
    <row r="991" spans="1:29" ht="15.75" customHeight="1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1"/>
      <c r="V991" s="161"/>
      <c r="W991" s="161"/>
      <c r="X991" s="161"/>
      <c r="Y991" s="161"/>
      <c r="Z991" s="161"/>
      <c r="AA991" s="161"/>
      <c r="AB991" s="161"/>
      <c r="AC991" s="161"/>
    </row>
    <row r="992" spans="1:29" ht="15.75" customHeight="1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1"/>
      <c r="V992" s="161"/>
      <c r="W992" s="161"/>
      <c r="X992" s="161"/>
      <c r="Y992" s="161"/>
      <c r="Z992" s="161"/>
      <c r="AA992" s="161"/>
      <c r="AB992" s="161"/>
      <c r="AC992" s="161"/>
    </row>
    <row r="993" spans="1:29" ht="15.75" customHeight="1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1"/>
      <c r="V993" s="161"/>
      <c r="W993" s="161"/>
      <c r="X993" s="161"/>
      <c r="Y993" s="161"/>
      <c r="Z993" s="161"/>
      <c r="AA993" s="161"/>
      <c r="AB993" s="161"/>
      <c r="AC993" s="161"/>
    </row>
    <row r="994" spans="1:29" ht="15.75" customHeight="1">
      <c r="A994" s="161"/>
      <c r="B994" s="161"/>
      <c r="C994" s="161"/>
      <c r="D994" s="161"/>
      <c r="E994" s="161"/>
      <c r="F994" s="161"/>
      <c r="G994" s="161"/>
      <c r="H994" s="161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1"/>
      <c r="V994" s="161"/>
      <c r="W994" s="161"/>
      <c r="X994" s="161"/>
      <c r="Y994" s="161"/>
      <c r="Z994" s="161"/>
      <c r="AA994" s="161"/>
      <c r="AB994" s="161"/>
      <c r="AC994" s="161"/>
    </row>
    <row r="995" spans="1:29" ht="15.75" customHeight="1">
      <c r="A995" s="161"/>
      <c r="B995" s="161"/>
      <c r="C995" s="161"/>
      <c r="D995" s="161"/>
      <c r="E995" s="161"/>
      <c r="F995" s="161"/>
      <c r="G995" s="161"/>
      <c r="H995" s="161"/>
      <c r="I995" s="161"/>
      <c r="J995" s="161"/>
      <c r="K995" s="161"/>
      <c r="L995" s="161"/>
      <c r="M995" s="161"/>
      <c r="N995" s="161"/>
      <c r="O995" s="161"/>
      <c r="P995" s="161"/>
      <c r="Q995" s="161"/>
      <c r="R995" s="161"/>
      <c r="S995" s="161"/>
      <c r="T995" s="161"/>
      <c r="U995" s="161"/>
      <c r="V995" s="161"/>
      <c r="W995" s="161"/>
      <c r="X995" s="161"/>
      <c r="Y995" s="161"/>
      <c r="Z995" s="161"/>
      <c r="AA995" s="161"/>
      <c r="AB995" s="161"/>
      <c r="AC995" s="161"/>
    </row>
    <row r="996" spans="1:29" ht="15.75" customHeight="1">
      <c r="A996" s="161"/>
      <c r="B996" s="161"/>
      <c r="C996" s="161"/>
      <c r="D996" s="161"/>
      <c r="E996" s="161"/>
      <c r="F996" s="161"/>
      <c r="G996" s="161"/>
      <c r="H996" s="161"/>
      <c r="I996" s="161"/>
      <c r="J996" s="161"/>
      <c r="K996" s="161"/>
      <c r="L996" s="161"/>
      <c r="M996" s="161"/>
      <c r="N996" s="161"/>
      <c r="O996" s="161"/>
      <c r="P996" s="161"/>
      <c r="Q996" s="161"/>
      <c r="R996" s="161"/>
      <c r="S996" s="161"/>
      <c r="T996" s="161"/>
      <c r="U996" s="161"/>
      <c r="V996" s="161"/>
      <c r="W996" s="161"/>
      <c r="X996" s="161"/>
      <c r="Y996" s="161"/>
      <c r="Z996" s="161"/>
      <c r="AA996" s="161"/>
      <c r="AB996" s="161"/>
      <c r="AC996" s="161"/>
    </row>
    <row r="997" spans="1:29" ht="15.75" customHeight="1">
      <c r="A997" s="161"/>
      <c r="B997" s="161"/>
      <c r="C997" s="161"/>
      <c r="D997" s="161"/>
      <c r="E997" s="161"/>
      <c r="F997" s="161"/>
      <c r="G997" s="161"/>
      <c r="H997" s="161"/>
      <c r="I997" s="161"/>
      <c r="J997" s="161"/>
      <c r="K997" s="161"/>
      <c r="L997" s="161"/>
      <c r="M997" s="161"/>
      <c r="N997" s="161"/>
      <c r="O997" s="161"/>
      <c r="P997" s="161"/>
      <c r="Q997" s="161"/>
      <c r="R997" s="161"/>
      <c r="S997" s="161"/>
      <c r="T997" s="161"/>
      <c r="U997" s="161"/>
      <c r="V997" s="161"/>
      <c r="W997" s="161"/>
      <c r="X997" s="161"/>
      <c r="Y997" s="161"/>
      <c r="Z997" s="161"/>
      <c r="AA997" s="161"/>
      <c r="AB997" s="161"/>
      <c r="AC997" s="161"/>
    </row>
    <row r="998" spans="1:29" ht="15.75" customHeight="1">
      <c r="A998" s="161"/>
      <c r="B998" s="161"/>
      <c r="C998" s="161"/>
      <c r="D998" s="161"/>
      <c r="E998" s="161"/>
      <c r="F998" s="161"/>
      <c r="G998" s="161"/>
      <c r="H998" s="161"/>
      <c r="I998" s="161"/>
      <c r="J998" s="161"/>
      <c r="K998" s="161"/>
      <c r="L998" s="161"/>
      <c r="M998" s="161"/>
      <c r="N998" s="161"/>
      <c r="O998" s="161"/>
      <c r="P998" s="161"/>
      <c r="Q998" s="161"/>
      <c r="R998" s="161"/>
      <c r="S998" s="161"/>
      <c r="T998" s="161"/>
      <c r="U998" s="161"/>
      <c r="V998" s="161"/>
      <c r="W998" s="161"/>
      <c r="X998" s="161"/>
      <c r="Y998" s="161"/>
      <c r="Z998" s="161"/>
      <c r="AA998" s="161"/>
      <c r="AB998" s="161"/>
      <c r="AC998" s="161"/>
    </row>
    <row r="999" spans="1:29" ht="15.75" customHeight="1">
      <c r="A999" s="161"/>
      <c r="B999" s="161"/>
      <c r="C999" s="161"/>
      <c r="D999" s="161"/>
      <c r="E999" s="161"/>
      <c r="F999" s="161"/>
      <c r="G999" s="161"/>
      <c r="H999" s="161"/>
      <c r="I999" s="161"/>
      <c r="J999" s="161"/>
      <c r="K999" s="161"/>
      <c r="L999" s="161"/>
      <c r="M999" s="161"/>
      <c r="N999" s="161"/>
      <c r="O999" s="161"/>
      <c r="P999" s="161"/>
      <c r="Q999" s="161"/>
      <c r="R999" s="161"/>
      <c r="S999" s="161"/>
      <c r="T999" s="161"/>
      <c r="U999" s="161"/>
      <c r="V999" s="161"/>
      <c r="W999" s="161"/>
      <c r="X999" s="161"/>
      <c r="Y999" s="161"/>
      <c r="Z999" s="161"/>
      <c r="AA999" s="161"/>
      <c r="AB999" s="161"/>
      <c r="AC999" s="161"/>
    </row>
    <row r="1000" spans="1:29" ht="15.75" customHeight="1">
      <c r="A1000" s="161"/>
      <c r="B1000" s="161"/>
      <c r="C1000" s="161"/>
      <c r="D1000" s="161"/>
      <c r="E1000" s="161"/>
      <c r="F1000" s="161"/>
      <c r="G1000" s="161"/>
      <c r="H1000" s="161"/>
      <c r="I1000" s="161"/>
      <c r="J1000" s="161"/>
      <c r="K1000" s="161"/>
      <c r="L1000" s="161"/>
      <c r="M1000" s="161"/>
      <c r="N1000" s="161"/>
      <c r="O1000" s="161"/>
      <c r="P1000" s="161"/>
      <c r="Q1000" s="161"/>
      <c r="R1000" s="161"/>
      <c r="S1000" s="161"/>
      <c r="T1000" s="161"/>
      <c r="U1000" s="161"/>
      <c r="V1000" s="161"/>
      <c r="W1000" s="161"/>
      <c r="X1000" s="161"/>
      <c r="Y1000" s="161"/>
      <c r="Z1000" s="161"/>
      <c r="AA1000" s="161"/>
      <c r="AB1000" s="161"/>
      <c r="AC1000" s="161"/>
    </row>
    <row r="1001" spans="1:29" ht="15.75" customHeight="1">
      <c r="A1001" s="161"/>
      <c r="B1001" s="161"/>
      <c r="C1001" s="161"/>
      <c r="D1001" s="161"/>
      <c r="E1001" s="161"/>
      <c r="F1001" s="161"/>
      <c r="G1001" s="161"/>
      <c r="H1001" s="161"/>
      <c r="I1001" s="161"/>
      <c r="J1001" s="161"/>
      <c r="K1001" s="161"/>
      <c r="L1001" s="161"/>
      <c r="M1001" s="161"/>
      <c r="N1001" s="161"/>
      <c r="O1001" s="161"/>
      <c r="P1001" s="161"/>
      <c r="Q1001" s="161"/>
      <c r="R1001" s="161"/>
      <c r="S1001" s="161"/>
      <c r="T1001" s="161"/>
      <c r="U1001" s="161"/>
      <c r="V1001" s="161"/>
      <c r="W1001" s="161"/>
      <c r="X1001" s="161"/>
      <c r="Y1001" s="161"/>
      <c r="Z1001" s="161"/>
      <c r="AA1001" s="161"/>
      <c r="AB1001" s="161"/>
      <c r="AC1001" s="161"/>
    </row>
    <row r="1002" spans="1:29" ht="15.75" customHeight="1">
      <c r="A1002" s="161"/>
      <c r="B1002" s="161"/>
      <c r="C1002" s="161"/>
      <c r="D1002" s="161"/>
      <c r="E1002" s="161"/>
      <c r="F1002" s="161"/>
      <c r="G1002" s="161"/>
      <c r="H1002" s="161"/>
      <c r="I1002" s="161"/>
      <c r="J1002" s="161"/>
      <c r="K1002" s="161"/>
      <c r="L1002" s="161"/>
      <c r="M1002" s="161"/>
      <c r="N1002" s="161"/>
      <c r="O1002" s="161"/>
      <c r="P1002" s="161"/>
      <c r="Q1002" s="161"/>
      <c r="R1002" s="161"/>
      <c r="S1002" s="161"/>
      <c r="T1002" s="161"/>
      <c r="U1002" s="161"/>
      <c r="V1002" s="161"/>
      <c r="W1002" s="161"/>
      <c r="X1002" s="161"/>
      <c r="Y1002" s="161"/>
      <c r="Z1002" s="161"/>
      <c r="AA1002" s="161"/>
      <c r="AB1002" s="161"/>
      <c r="AC1002" s="161"/>
    </row>
    <row r="1003" spans="1:29" ht="15.75" customHeight="1">
      <c r="A1003" s="161"/>
      <c r="B1003" s="161"/>
      <c r="C1003" s="161"/>
      <c r="D1003" s="161"/>
      <c r="E1003" s="161"/>
      <c r="F1003" s="161"/>
      <c r="G1003" s="161"/>
      <c r="H1003" s="161"/>
      <c r="I1003" s="161"/>
      <c r="J1003" s="161"/>
      <c r="K1003" s="161"/>
      <c r="L1003" s="161"/>
      <c r="M1003" s="161"/>
      <c r="N1003" s="161"/>
      <c r="O1003" s="161"/>
      <c r="P1003" s="161"/>
      <c r="Q1003" s="161"/>
      <c r="R1003" s="161"/>
      <c r="S1003" s="161"/>
      <c r="T1003" s="161"/>
      <c r="U1003" s="161"/>
      <c r="V1003" s="161"/>
      <c r="W1003" s="161"/>
      <c r="X1003" s="161"/>
      <c r="Y1003" s="161"/>
      <c r="Z1003" s="161"/>
      <c r="AA1003" s="161"/>
      <c r="AB1003" s="161"/>
      <c r="AC1003" s="161"/>
    </row>
    <row r="1004" spans="1:29" ht="15.75" customHeight="1">
      <c r="A1004" s="161"/>
      <c r="B1004" s="161"/>
      <c r="C1004" s="161"/>
      <c r="D1004" s="161"/>
      <c r="E1004" s="161"/>
      <c r="F1004" s="161"/>
      <c r="G1004" s="161"/>
      <c r="H1004" s="161"/>
      <c r="I1004" s="161"/>
      <c r="J1004" s="161"/>
      <c r="K1004" s="161"/>
      <c r="L1004" s="161"/>
      <c r="M1004" s="161"/>
      <c r="N1004" s="161"/>
      <c r="O1004" s="161"/>
      <c r="P1004" s="161"/>
      <c r="Q1004" s="161"/>
      <c r="R1004" s="161"/>
      <c r="S1004" s="161"/>
      <c r="T1004" s="161"/>
      <c r="U1004" s="161"/>
      <c r="V1004" s="161"/>
      <c r="W1004" s="161"/>
      <c r="X1004" s="161"/>
      <c r="Y1004" s="161"/>
      <c r="Z1004" s="161"/>
      <c r="AA1004" s="161"/>
      <c r="AB1004" s="161"/>
      <c r="AC1004" s="161"/>
    </row>
    <row r="1005" spans="1:29" ht="15.75" customHeight="1">
      <c r="A1005" s="161"/>
      <c r="B1005" s="161"/>
      <c r="C1005" s="161"/>
      <c r="D1005" s="161"/>
      <c r="E1005" s="161"/>
      <c r="F1005" s="161"/>
      <c r="G1005" s="161"/>
      <c r="H1005" s="161"/>
      <c r="I1005" s="161"/>
      <c r="J1005" s="161"/>
      <c r="K1005" s="161"/>
      <c r="L1005" s="161"/>
      <c r="M1005" s="161"/>
      <c r="N1005" s="161"/>
      <c r="O1005" s="161"/>
      <c r="P1005" s="161"/>
      <c r="Q1005" s="161"/>
      <c r="R1005" s="161"/>
      <c r="S1005" s="161"/>
      <c r="T1005" s="161"/>
      <c r="U1005" s="161"/>
      <c r="V1005" s="161"/>
      <c r="W1005" s="161"/>
      <c r="X1005" s="161"/>
      <c r="Y1005" s="161"/>
      <c r="Z1005" s="161"/>
      <c r="AA1005" s="161"/>
      <c r="AB1005" s="161"/>
      <c r="AC1005" s="161"/>
    </row>
    <row r="1006" spans="1:29" ht="15.75" customHeight="1">
      <c r="A1006" s="161"/>
      <c r="B1006" s="161"/>
      <c r="C1006" s="161"/>
      <c r="D1006" s="161"/>
      <c r="E1006" s="161"/>
      <c r="F1006" s="161"/>
      <c r="G1006" s="161"/>
      <c r="H1006" s="161"/>
      <c r="I1006" s="161"/>
      <c r="J1006" s="161"/>
      <c r="K1006" s="161"/>
      <c r="L1006" s="161"/>
      <c r="M1006" s="161"/>
      <c r="N1006" s="161"/>
      <c r="O1006" s="161"/>
      <c r="P1006" s="161"/>
      <c r="Q1006" s="161"/>
      <c r="R1006" s="161"/>
      <c r="S1006" s="161"/>
      <c r="T1006" s="161"/>
      <c r="U1006" s="161"/>
      <c r="V1006" s="161"/>
      <c r="W1006" s="161"/>
      <c r="X1006" s="161"/>
      <c r="Y1006" s="161"/>
      <c r="Z1006" s="161"/>
      <c r="AA1006" s="161"/>
      <c r="AB1006" s="161"/>
      <c r="AC1006" s="161"/>
    </row>
    <row r="1007" spans="1:29" ht="15.75" customHeight="1">
      <c r="A1007" s="161"/>
      <c r="B1007" s="161"/>
      <c r="C1007" s="161"/>
      <c r="D1007" s="161"/>
      <c r="E1007" s="161"/>
      <c r="F1007" s="161"/>
      <c r="G1007" s="161"/>
      <c r="H1007" s="161"/>
      <c r="I1007" s="161"/>
      <c r="J1007" s="161"/>
      <c r="K1007" s="161"/>
      <c r="L1007" s="161"/>
      <c r="M1007" s="161"/>
      <c r="N1007" s="161"/>
      <c r="O1007" s="161"/>
      <c r="P1007" s="161"/>
      <c r="Q1007" s="161"/>
      <c r="R1007" s="161"/>
      <c r="S1007" s="161"/>
      <c r="T1007" s="161"/>
      <c r="U1007" s="161"/>
      <c r="V1007" s="161"/>
      <c r="W1007" s="161"/>
      <c r="X1007" s="161"/>
      <c r="Y1007" s="161"/>
      <c r="Z1007" s="161"/>
      <c r="AA1007" s="161"/>
      <c r="AB1007" s="161"/>
      <c r="AC1007" s="161"/>
    </row>
    <row r="1008" spans="1:29" ht="15.75" customHeight="1">
      <c r="A1008" s="161"/>
      <c r="B1008" s="161"/>
      <c r="C1008" s="161"/>
      <c r="D1008" s="161"/>
      <c r="E1008" s="161"/>
      <c r="F1008" s="161"/>
      <c r="G1008" s="161"/>
      <c r="H1008" s="161"/>
      <c r="I1008" s="161"/>
      <c r="J1008" s="161"/>
      <c r="K1008" s="161"/>
      <c r="L1008" s="161"/>
      <c r="M1008" s="161"/>
      <c r="N1008" s="161"/>
      <c r="O1008" s="161"/>
      <c r="P1008" s="161"/>
      <c r="Q1008" s="161"/>
      <c r="R1008" s="161"/>
      <c r="S1008" s="161"/>
      <c r="T1008" s="161"/>
      <c r="U1008" s="161"/>
      <c r="V1008" s="161"/>
      <c r="W1008" s="161"/>
      <c r="X1008" s="161"/>
      <c r="Y1008" s="161"/>
      <c r="Z1008" s="161"/>
      <c r="AA1008" s="161"/>
      <c r="AB1008" s="161"/>
      <c r="AC1008" s="161"/>
    </row>
    <row r="1009" spans="1:29" ht="15.75" customHeight="1">
      <c r="A1009" s="161"/>
      <c r="B1009" s="161"/>
      <c r="C1009" s="161"/>
      <c r="D1009" s="161"/>
      <c r="E1009" s="161"/>
      <c r="F1009" s="161"/>
      <c r="G1009" s="161"/>
      <c r="H1009" s="161"/>
      <c r="I1009" s="161"/>
      <c r="J1009" s="161"/>
      <c r="K1009" s="161"/>
      <c r="L1009" s="161"/>
      <c r="M1009" s="161"/>
      <c r="N1009" s="161"/>
      <c r="O1009" s="161"/>
      <c r="P1009" s="161"/>
      <c r="Q1009" s="161"/>
      <c r="R1009" s="161"/>
      <c r="S1009" s="161"/>
      <c r="T1009" s="161"/>
      <c r="U1009" s="161"/>
      <c r="V1009" s="161"/>
      <c r="W1009" s="161"/>
      <c r="X1009" s="161"/>
      <c r="Y1009" s="161"/>
      <c r="Z1009" s="161"/>
      <c r="AA1009" s="161"/>
      <c r="AB1009" s="161"/>
      <c r="AC1009" s="161"/>
    </row>
  </sheetData>
  <mergeCells count="7">
    <mergeCell ref="K5:M5"/>
    <mergeCell ref="A3:M3"/>
    <mergeCell ref="A2:M2"/>
    <mergeCell ref="H5:J5"/>
    <mergeCell ref="B5:D5"/>
    <mergeCell ref="E5:G5"/>
    <mergeCell ref="A5:A6"/>
  </mergeCells>
  <conditionalFormatting sqref="B219">
    <cfRule type="duplicateValues" dxfId="9" priority="7"/>
  </conditionalFormatting>
  <conditionalFormatting sqref="B219">
    <cfRule type="duplicateValues" dxfId="8" priority="8"/>
  </conditionalFormatting>
  <conditionalFormatting sqref="E219">
    <cfRule type="duplicateValues" dxfId="7" priority="5"/>
  </conditionalFormatting>
  <conditionalFormatting sqref="E219">
    <cfRule type="duplicateValues" dxfId="6" priority="6"/>
  </conditionalFormatting>
  <conditionalFormatting sqref="H219">
    <cfRule type="duplicateValues" dxfId="5" priority="3"/>
  </conditionalFormatting>
  <conditionalFormatting sqref="H219">
    <cfRule type="duplicateValues" dxfId="4" priority="4"/>
  </conditionalFormatting>
  <conditionalFormatting sqref="K219">
    <cfRule type="duplicateValues" dxfId="3" priority="1"/>
  </conditionalFormatting>
  <conditionalFormatting sqref="K219">
    <cfRule type="duplicateValues" dxfId="2" priority="2"/>
  </conditionalFormatting>
  <pageMargins left="0.7" right="0.7" top="0.75" bottom="0.75" header="0.3" footer="0.3"/>
  <pageSetup orientation="portrait" r:id="rId1"/>
  <ignoredErrors>
    <ignoredError sqref="E7:E13 B28 H7:J219 E28:G219 E226:J226 E220:J2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AA53"/>
  <sheetViews>
    <sheetView workbookViewId="0">
      <selection activeCell="P20" sqref="P20"/>
    </sheetView>
  </sheetViews>
  <sheetFormatPr defaultRowHeight="15"/>
  <cols>
    <col min="1" max="1" width="19.7109375" style="2" customWidth="1"/>
    <col min="2" max="4" width="9.140625" style="2"/>
    <col min="5" max="5" width="2" style="2" customWidth="1"/>
    <col min="6" max="8" width="9.140625" style="2"/>
    <col min="9" max="9" width="1.28515625" style="2" customWidth="1"/>
    <col min="10" max="12" width="9.140625" style="2"/>
    <col min="13" max="13" width="21.85546875" style="2" customWidth="1"/>
    <col min="14" max="16384" width="9.140625" style="2"/>
  </cols>
  <sheetData>
    <row r="2" spans="1:27">
      <c r="A2" s="289" t="s">
        <v>593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27" ht="15" customHeight="1">
      <c r="A3" s="290" t="s">
        <v>594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</row>
    <row r="4" spans="1:27" ht="7.5" customHeight="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</row>
    <row r="5" spans="1:27" ht="15.75" customHeight="1">
      <c r="A5" s="291" t="s">
        <v>200</v>
      </c>
      <c r="B5" s="273" t="s">
        <v>116</v>
      </c>
      <c r="C5" s="273"/>
      <c r="D5" s="273"/>
      <c r="E5" s="72"/>
      <c r="F5" s="273" t="s">
        <v>117</v>
      </c>
      <c r="G5" s="273"/>
      <c r="H5" s="294"/>
      <c r="I5" s="40"/>
      <c r="J5" s="273" t="s">
        <v>118</v>
      </c>
      <c r="K5" s="273"/>
      <c r="L5" s="273"/>
      <c r="M5" s="295" t="s">
        <v>201</v>
      </c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4.25" customHeight="1">
      <c r="A6" s="292"/>
      <c r="B6" s="274" t="s">
        <v>3</v>
      </c>
      <c r="C6" s="274"/>
      <c r="D6" s="274"/>
      <c r="E6" s="73"/>
      <c r="F6" s="275" t="s">
        <v>4</v>
      </c>
      <c r="G6" s="275"/>
      <c r="H6" s="298"/>
      <c r="I6" s="196"/>
      <c r="J6" s="275" t="s">
        <v>119</v>
      </c>
      <c r="K6" s="275"/>
      <c r="L6" s="275"/>
      <c r="M6" s="296"/>
    </row>
    <row r="7" spans="1:27">
      <c r="A7" s="292"/>
      <c r="B7" s="8" t="s">
        <v>121</v>
      </c>
      <c r="C7" s="8" t="s">
        <v>11</v>
      </c>
      <c r="D7" s="8" t="s">
        <v>12</v>
      </c>
      <c r="E7" s="176"/>
      <c r="F7" s="8" t="s">
        <v>121</v>
      </c>
      <c r="G7" s="8" t="s">
        <v>11</v>
      </c>
      <c r="H7" s="75" t="s">
        <v>12</v>
      </c>
      <c r="I7" s="8"/>
      <c r="J7" s="8" t="s">
        <v>121</v>
      </c>
      <c r="K7" s="8" t="s">
        <v>11</v>
      </c>
      <c r="L7" s="8" t="s">
        <v>12</v>
      </c>
      <c r="M7" s="296"/>
    </row>
    <row r="8" spans="1:27">
      <c r="A8" s="293"/>
      <c r="B8" s="177" t="s">
        <v>7</v>
      </c>
      <c r="C8" s="177" t="s">
        <v>8</v>
      </c>
      <c r="D8" s="177" t="s">
        <v>9</v>
      </c>
      <c r="E8" s="178"/>
      <c r="F8" s="177" t="s">
        <v>7</v>
      </c>
      <c r="G8" s="177" t="s">
        <v>8</v>
      </c>
      <c r="H8" s="179" t="s">
        <v>9</v>
      </c>
      <c r="I8" s="11"/>
      <c r="J8" s="177" t="s">
        <v>7</v>
      </c>
      <c r="K8" s="177" t="s">
        <v>8</v>
      </c>
      <c r="L8" s="177" t="s">
        <v>9</v>
      </c>
      <c r="M8" s="297"/>
    </row>
    <row r="9" spans="1:27" s="66" customFormat="1">
      <c r="A9" s="21" t="s">
        <v>13</v>
      </c>
      <c r="B9" s="79">
        <f>F9+J9</f>
        <v>30127</v>
      </c>
      <c r="C9" s="79">
        <f t="shared" ref="C9:D11" si="0">G9+K9</f>
        <v>10307</v>
      </c>
      <c r="D9" s="79">
        <f t="shared" si="0"/>
        <v>19820</v>
      </c>
      <c r="E9" s="80"/>
      <c r="F9" s="81">
        <f>G9+H9</f>
        <v>10818</v>
      </c>
      <c r="G9" s="79">
        <f>SUM(G10:G11)</f>
        <v>3602</v>
      </c>
      <c r="H9" s="82">
        <f>SUM(H10:H11)</f>
        <v>7216</v>
      </c>
      <c r="I9" s="83"/>
      <c r="J9" s="81">
        <f>K9+L9</f>
        <v>19309</v>
      </c>
      <c r="K9" s="79">
        <f>SUM(K10:K11)</f>
        <v>6705</v>
      </c>
      <c r="L9" s="79">
        <f>SUM(L10:L11)</f>
        <v>12604</v>
      </c>
      <c r="M9" s="84" t="s">
        <v>202</v>
      </c>
    </row>
    <row r="10" spans="1:27">
      <c r="A10" s="3" t="s">
        <v>203</v>
      </c>
      <c r="B10" s="79">
        <f t="shared" ref="B10:B11" si="1">F10+J10</f>
        <v>28710</v>
      </c>
      <c r="C10" s="85">
        <f t="shared" si="0"/>
        <v>9559</v>
      </c>
      <c r="D10" s="85">
        <f t="shared" si="0"/>
        <v>19151</v>
      </c>
      <c r="E10" s="86"/>
      <c r="F10" s="81">
        <f t="shared" ref="F10:F11" si="2">G10+H10</f>
        <v>10618</v>
      </c>
      <c r="G10" s="238">
        <v>3489</v>
      </c>
      <c r="H10" s="247">
        <v>7129</v>
      </c>
      <c r="I10" s="87"/>
      <c r="J10" s="81">
        <f>K10+L10</f>
        <v>18092</v>
      </c>
      <c r="K10" s="238">
        <v>6070</v>
      </c>
      <c r="L10" s="238">
        <v>12022</v>
      </c>
      <c r="M10" s="88" t="s">
        <v>204</v>
      </c>
      <c r="P10" s="32"/>
    </row>
    <row r="11" spans="1:27">
      <c r="A11" s="89" t="s">
        <v>205</v>
      </c>
      <c r="B11" s="90">
        <f t="shared" si="1"/>
        <v>1417</v>
      </c>
      <c r="C11" s="91">
        <f t="shared" si="0"/>
        <v>748</v>
      </c>
      <c r="D11" s="91">
        <f t="shared" si="0"/>
        <v>669</v>
      </c>
      <c r="E11" s="92"/>
      <c r="F11" s="93">
        <f t="shared" si="2"/>
        <v>200</v>
      </c>
      <c r="G11" s="245">
        <v>113</v>
      </c>
      <c r="H11" s="248">
        <v>87</v>
      </c>
      <c r="I11" s="94"/>
      <c r="J11" s="93">
        <f>K11+L11</f>
        <v>1217</v>
      </c>
      <c r="K11" s="245">
        <v>635</v>
      </c>
      <c r="L11" s="245">
        <v>582</v>
      </c>
      <c r="M11" s="95" t="s">
        <v>206</v>
      </c>
    </row>
    <row r="12" spans="1:27">
      <c r="A12" s="69" t="s">
        <v>113</v>
      </c>
      <c r="M12" s="33" t="s">
        <v>114</v>
      </c>
    </row>
    <row r="13" spans="1:27">
      <c r="B13" s="32"/>
      <c r="C13" s="32"/>
      <c r="D13" s="32"/>
    </row>
    <row r="14" spans="1:27">
      <c r="B14" s="32"/>
      <c r="C14" s="32"/>
      <c r="D14" s="32"/>
    </row>
    <row r="15" spans="1:27">
      <c r="B15" s="32"/>
      <c r="C15" s="32"/>
      <c r="D15" s="32"/>
    </row>
    <row r="16" spans="1:27">
      <c r="B16" s="32"/>
      <c r="C16" s="32"/>
      <c r="D16" s="32"/>
    </row>
    <row r="17" spans="2:4">
      <c r="B17" s="32"/>
      <c r="C17" s="32"/>
      <c r="D17" s="32"/>
    </row>
    <row r="39" spans="1:27">
      <c r="A39" s="289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</row>
    <row r="40" spans="1:27" ht="15" customHeight="1">
      <c r="A40" s="290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</row>
    <row r="41" spans="1:27" ht="7.5" customHeight="1"/>
    <row r="42" spans="1:27" ht="15.75" customHeight="1">
      <c r="A42" s="289" t="s">
        <v>469</v>
      </c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</row>
    <row r="43" spans="1:27" ht="14.25" customHeight="1">
      <c r="A43" s="290" t="s">
        <v>484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</row>
    <row r="44" spans="1:27" ht="15" customHeight="1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</row>
    <row r="45" spans="1:27" ht="18.75" customHeight="1">
      <c r="A45" s="291" t="s">
        <v>200</v>
      </c>
      <c r="B45" s="273" t="s">
        <v>116</v>
      </c>
      <c r="C45" s="273"/>
      <c r="D45" s="273"/>
      <c r="E45" s="72"/>
      <c r="F45" s="273" t="s">
        <v>117</v>
      </c>
      <c r="G45" s="273"/>
      <c r="H45" s="294"/>
      <c r="I45" s="40"/>
      <c r="J45" s="273" t="s">
        <v>118</v>
      </c>
      <c r="K45" s="273"/>
      <c r="L45" s="273"/>
      <c r="M45" s="295" t="s">
        <v>201</v>
      </c>
    </row>
    <row r="46" spans="1:27" s="66" customFormat="1">
      <c r="A46" s="292"/>
      <c r="B46" s="274" t="s">
        <v>3</v>
      </c>
      <c r="C46" s="274"/>
      <c r="D46" s="274"/>
      <c r="E46" s="73"/>
      <c r="F46" s="275" t="s">
        <v>4</v>
      </c>
      <c r="G46" s="275"/>
      <c r="H46" s="298"/>
      <c r="I46" s="196"/>
      <c r="J46" s="275" t="s">
        <v>119</v>
      </c>
      <c r="K46" s="275"/>
      <c r="L46" s="275"/>
      <c r="M46" s="296"/>
    </row>
    <row r="47" spans="1:27">
      <c r="A47" s="292"/>
      <c r="B47" s="8" t="s">
        <v>121</v>
      </c>
      <c r="C47" s="8" t="s">
        <v>11</v>
      </c>
      <c r="D47" s="8" t="s">
        <v>12</v>
      </c>
      <c r="E47" s="176"/>
      <c r="F47" s="8" t="s">
        <v>121</v>
      </c>
      <c r="G47" s="8" t="s">
        <v>11</v>
      </c>
      <c r="H47" s="75" t="s">
        <v>12</v>
      </c>
      <c r="I47" s="8"/>
      <c r="J47" s="8" t="s">
        <v>121</v>
      </c>
      <c r="K47" s="8" t="s">
        <v>11</v>
      </c>
      <c r="L47" s="8" t="s">
        <v>12</v>
      </c>
      <c r="M47" s="296"/>
      <c r="P47" s="32"/>
    </row>
    <row r="48" spans="1:27">
      <c r="A48" s="293"/>
      <c r="B48" s="177" t="s">
        <v>7</v>
      </c>
      <c r="C48" s="177" t="s">
        <v>8</v>
      </c>
      <c r="D48" s="177" t="s">
        <v>9</v>
      </c>
      <c r="E48" s="178"/>
      <c r="F48" s="177" t="s">
        <v>7</v>
      </c>
      <c r="G48" s="177" t="s">
        <v>8</v>
      </c>
      <c r="H48" s="179" t="s">
        <v>9</v>
      </c>
      <c r="I48" s="11"/>
      <c r="J48" s="177" t="s">
        <v>7</v>
      </c>
      <c r="K48" s="177" t="s">
        <v>8</v>
      </c>
      <c r="L48" s="177" t="s">
        <v>9</v>
      </c>
      <c r="M48" s="297"/>
    </row>
    <row r="49" spans="1:13">
      <c r="A49" s="21" t="s">
        <v>13</v>
      </c>
      <c r="B49" s="79">
        <f>F49+J49</f>
        <v>26834</v>
      </c>
      <c r="C49" s="79">
        <f t="shared" ref="C49:C51" si="3">G49+K49</f>
        <v>9695</v>
      </c>
      <c r="D49" s="79">
        <f t="shared" ref="D49:D51" si="4">H49+L49</f>
        <v>17139</v>
      </c>
      <c r="E49" s="80"/>
      <c r="F49" s="81">
        <f>G49+H49</f>
        <v>9683</v>
      </c>
      <c r="G49" s="79">
        <f>SUM(G50:G51)</f>
        <v>3547</v>
      </c>
      <c r="H49" s="82">
        <f>SUM(H50:H51)</f>
        <v>6136</v>
      </c>
      <c r="I49" s="83"/>
      <c r="J49" s="81">
        <f>K49+L49</f>
        <v>17151</v>
      </c>
      <c r="K49" s="79">
        <f>SUM(K50:K51)</f>
        <v>6148</v>
      </c>
      <c r="L49" s="79">
        <f>SUM(L50:L51)</f>
        <v>11003</v>
      </c>
      <c r="M49" s="84" t="s">
        <v>202</v>
      </c>
    </row>
    <row r="50" spans="1:13">
      <c r="A50" s="3" t="s">
        <v>203</v>
      </c>
      <c r="B50" s="79">
        <f t="shared" ref="B50:B51" si="5">F50+J50</f>
        <v>25661</v>
      </c>
      <c r="C50" s="85">
        <f t="shared" si="3"/>
        <v>9041</v>
      </c>
      <c r="D50" s="85">
        <f t="shared" si="4"/>
        <v>16620</v>
      </c>
      <c r="E50" s="86"/>
      <c r="F50" s="81">
        <f t="shared" ref="F50:F51" si="6">G50+H50</f>
        <v>9443</v>
      </c>
      <c r="G50" s="201">
        <v>3413</v>
      </c>
      <c r="H50" s="210">
        <v>6030</v>
      </c>
      <c r="I50" s="87"/>
      <c r="J50" s="81">
        <f>K50+L50</f>
        <v>16218</v>
      </c>
      <c r="K50" s="201">
        <v>5628</v>
      </c>
      <c r="L50" s="201">
        <v>10590</v>
      </c>
      <c r="M50" s="88" t="s">
        <v>204</v>
      </c>
    </row>
    <row r="51" spans="1:13">
      <c r="A51" s="89" t="s">
        <v>205</v>
      </c>
      <c r="B51" s="90">
        <f t="shared" si="5"/>
        <v>1173</v>
      </c>
      <c r="C51" s="91">
        <f t="shared" si="3"/>
        <v>654</v>
      </c>
      <c r="D51" s="91">
        <f t="shared" si="4"/>
        <v>519</v>
      </c>
      <c r="E51" s="92"/>
      <c r="F51" s="93">
        <f t="shared" si="6"/>
        <v>240</v>
      </c>
      <c r="G51" s="202">
        <v>134</v>
      </c>
      <c r="H51" s="211">
        <v>106</v>
      </c>
      <c r="I51" s="94"/>
      <c r="J51" s="93">
        <f>K51+L51</f>
        <v>933</v>
      </c>
      <c r="K51" s="202">
        <v>520</v>
      </c>
      <c r="L51" s="202">
        <v>413</v>
      </c>
      <c r="M51" s="95" t="s">
        <v>206</v>
      </c>
    </row>
    <row r="52" spans="1:13">
      <c r="A52" s="69" t="s">
        <v>113</v>
      </c>
      <c r="M52" s="33" t="s">
        <v>114</v>
      </c>
    </row>
    <row r="53" spans="1:13">
      <c r="B53" s="32"/>
      <c r="C53" s="32"/>
      <c r="D53" s="32"/>
    </row>
  </sheetData>
  <mergeCells count="22">
    <mergeCell ref="A39:M39"/>
    <mergeCell ref="A40:M40"/>
    <mergeCell ref="B6:D6"/>
    <mergeCell ref="F6:H6"/>
    <mergeCell ref="J6:L6"/>
    <mergeCell ref="M5:M8"/>
    <mergeCell ref="A5:A8"/>
    <mergeCell ref="A2:M2"/>
    <mergeCell ref="A3:M3"/>
    <mergeCell ref="B5:D5"/>
    <mergeCell ref="F5:H5"/>
    <mergeCell ref="J5:L5"/>
    <mergeCell ref="A42:M42"/>
    <mergeCell ref="A43:M43"/>
    <mergeCell ref="A45:A48"/>
    <mergeCell ref="B45:D45"/>
    <mergeCell ref="F45:H45"/>
    <mergeCell ref="J45:L45"/>
    <mergeCell ref="M45:M48"/>
    <mergeCell ref="B46:D46"/>
    <mergeCell ref="F46:H46"/>
    <mergeCell ref="J46:L4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AL73"/>
  <sheetViews>
    <sheetView workbookViewId="0">
      <selection activeCell="P22" sqref="P22"/>
    </sheetView>
  </sheetViews>
  <sheetFormatPr defaultRowHeight="15"/>
  <cols>
    <col min="1" max="1" width="24.85546875" style="2" customWidth="1"/>
    <col min="2" max="4" width="9.140625" style="2"/>
    <col min="5" max="5" width="0.5703125" style="2" customWidth="1"/>
    <col min="6" max="8" width="9.140625" style="2"/>
    <col min="9" max="9" width="1" style="2" customWidth="1"/>
    <col min="10" max="12" width="9.140625" style="2"/>
    <col min="13" max="13" width="29.28515625" style="2" customWidth="1"/>
    <col min="14" max="16384" width="9.140625" style="2"/>
  </cols>
  <sheetData>
    <row r="2" spans="1:14">
      <c r="A2" s="289" t="s">
        <v>595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14">
      <c r="A3" s="299" t="s">
        <v>596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65"/>
    </row>
    <row r="4" spans="1:14" ht="7.5" customHeight="1"/>
    <row r="5" spans="1:14" ht="18.75" customHeight="1">
      <c r="A5" s="71"/>
      <c r="B5" s="273" t="s">
        <v>116</v>
      </c>
      <c r="C5" s="273"/>
      <c r="D5" s="273"/>
      <c r="E5" s="72"/>
      <c r="F5" s="273" t="s">
        <v>117</v>
      </c>
      <c r="G5" s="273"/>
      <c r="H5" s="294"/>
      <c r="I5" s="40"/>
      <c r="J5" s="273" t="s">
        <v>118</v>
      </c>
      <c r="K5" s="273"/>
      <c r="L5" s="273"/>
      <c r="M5" s="300" t="s">
        <v>207</v>
      </c>
    </row>
    <row r="6" spans="1:14" ht="15" customHeight="1">
      <c r="A6" s="66" t="s">
        <v>208</v>
      </c>
      <c r="B6" s="274" t="s">
        <v>3</v>
      </c>
      <c r="C6" s="274"/>
      <c r="D6" s="274"/>
      <c r="E6" s="73"/>
      <c r="F6" s="275" t="s">
        <v>4</v>
      </c>
      <c r="G6" s="275"/>
      <c r="H6" s="298"/>
      <c r="I6" s="196"/>
      <c r="J6" s="275" t="s">
        <v>119</v>
      </c>
      <c r="K6" s="275"/>
      <c r="L6" s="275"/>
      <c r="M6" s="301"/>
    </row>
    <row r="7" spans="1:14" ht="15" customHeight="1">
      <c r="B7" s="8" t="s">
        <v>121</v>
      </c>
      <c r="C7" s="8" t="s">
        <v>11</v>
      </c>
      <c r="D7" s="8" t="s">
        <v>12</v>
      </c>
      <c r="E7" s="74"/>
      <c r="F7" s="8" t="s">
        <v>121</v>
      </c>
      <c r="G7" s="8" t="s">
        <v>11</v>
      </c>
      <c r="H7" s="75" t="s">
        <v>12</v>
      </c>
      <c r="I7" s="192"/>
      <c r="J7" s="8" t="s">
        <v>121</v>
      </c>
      <c r="K7" s="8" t="s">
        <v>11</v>
      </c>
      <c r="L7" s="8" t="s">
        <v>12</v>
      </c>
      <c r="M7" s="301"/>
    </row>
    <row r="8" spans="1:14" ht="18.75" customHeight="1">
      <c r="A8" s="76"/>
      <c r="B8" s="43" t="s">
        <v>7</v>
      </c>
      <c r="C8" s="43" t="s">
        <v>8</v>
      </c>
      <c r="D8" s="43" t="s">
        <v>9</v>
      </c>
      <c r="E8" s="77"/>
      <c r="F8" s="43" t="s">
        <v>7</v>
      </c>
      <c r="G8" s="43" t="s">
        <v>8</v>
      </c>
      <c r="H8" s="78" t="s">
        <v>9</v>
      </c>
      <c r="I8" s="195"/>
      <c r="J8" s="43" t="s">
        <v>7</v>
      </c>
      <c r="K8" s="43" t="s">
        <v>8</v>
      </c>
      <c r="L8" s="43" t="s">
        <v>9</v>
      </c>
      <c r="M8" s="302"/>
    </row>
    <row r="9" spans="1:14">
      <c r="A9" s="199" t="s">
        <v>13</v>
      </c>
      <c r="B9" s="97">
        <f>F9+J9</f>
        <v>30127</v>
      </c>
      <c r="C9" s="97">
        <f t="shared" ref="C9:D13" si="0">G9+K9</f>
        <v>10307</v>
      </c>
      <c r="D9" s="97">
        <f t="shared" si="0"/>
        <v>19820</v>
      </c>
      <c r="E9" s="98"/>
      <c r="F9" s="99">
        <f>G9+H9</f>
        <v>10818</v>
      </c>
      <c r="G9" s="97">
        <f>SUM(G10:G13)</f>
        <v>3602</v>
      </c>
      <c r="H9" s="100">
        <f>SUM(H10:H13)</f>
        <v>7216</v>
      </c>
      <c r="I9" s="97"/>
      <c r="J9" s="99">
        <f>K9+L9</f>
        <v>19309</v>
      </c>
      <c r="K9" s="97">
        <f>SUM(K10:K13)</f>
        <v>6705</v>
      </c>
      <c r="L9" s="97">
        <f>SUM(L10:L13)</f>
        <v>12604</v>
      </c>
      <c r="M9" s="101" t="s">
        <v>202</v>
      </c>
    </row>
    <row r="10" spans="1:14">
      <c r="A10" s="2" t="s">
        <v>209</v>
      </c>
      <c r="B10" s="97">
        <f>F10+J10</f>
        <v>10416</v>
      </c>
      <c r="C10" s="102">
        <f t="shared" si="0"/>
        <v>4443</v>
      </c>
      <c r="D10" s="102">
        <f t="shared" si="0"/>
        <v>5973</v>
      </c>
      <c r="E10" s="103"/>
      <c r="F10" s="99">
        <f t="shared" ref="F10:F13" si="1">G10+H10</f>
        <v>2668</v>
      </c>
      <c r="G10" s="249">
        <v>1029</v>
      </c>
      <c r="H10" s="250">
        <v>1639</v>
      </c>
      <c r="I10" s="32"/>
      <c r="J10" s="99">
        <f t="shared" ref="J10:J13" si="2">K10+L10</f>
        <v>7748</v>
      </c>
      <c r="K10" s="249">
        <v>3414</v>
      </c>
      <c r="L10" s="249">
        <v>4334</v>
      </c>
      <c r="M10" s="104" t="s">
        <v>210</v>
      </c>
    </row>
    <row r="11" spans="1:14">
      <c r="A11" s="2" t="s">
        <v>211</v>
      </c>
      <c r="B11" s="97">
        <f t="shared" ref="B11:B13" si="3">F11+J11</f>
        <v>9889</v>
      </c>
      <c r="C11" s="102">
        <f t="shared" si="0"/>
        <v>3752</v>
      </c>
      <c r="D11" s="102">
        <f t="shared" si="0"/>
        <v>6137</v>
      </c>
      <c r="E11" s="103"/>
      <c r="F11" s="99">
        <f t="shared" si="1"/>
        <v>4417</v>
      </c>
      <c r="G11" s="249">
        <v>1874</v>
      </c>
      <c r="H11" s="250">
        <v>2543</v>
      </c>
      <c r="I11" s="32"/>
      <c r="J11" s="99">
        <f t="shared" si="2"/>
        <v>5472</v>
      </c>
      <c r="K11" s="249">
        <v>1878</v>
      </c>
      <c r="L11" s="249">
        <v>3594</v>
      </c>
      <c r="M11" s="105" t="s">
        <v>212</v>
      </c>
    </row>
    <row r="12" spans="1:14">
      <c r="A12" s="2" t="s">
        <v>213</v>
      </c>
      <c r="B12" s="97">
        <f t="shared" si="3"/>
        <v>8477</v>
      </c>
      <c r="C12" s="102">
        <f t="shared" si="0"/>
        <v>1492</v>
      </c>
      <c r="D12" s="102">
        <f t="shared" si="0"/>
        <v>6985</v>
      </c>
      <c r="E12" s="103"/>
      <c r="F12" s="99">
        <f t="shared" si="1"/>
        <v>3105</v>
      </c>
      <c r="G12" s="242">
        <v>500</v>
      </c>
      <c r="H12" s="251">
        <v>2605</v>
      </c>
      <c r="J12" s="99">
        <f t="shared" si="2"/>
        <v>5372</v>
      </c>
      <c r="K12" s="242">
        <v>992</v>
      </c>
      <c r="L12" s="242">
        <v>4380</v>
      </c>
      <c r="M12" s="105" t="s">
        <v>214</v>
      </c>
    </row>
    <row r="13" spans="1:14">
      <c r="A13" s="76" t="s">
        <v>215</v>
      </c>
      <c r="B13" s="106">
        <f t="shared" si="3"/>
        <v>1345</v>
      </c>
      <c r="C13" s="107">
        <f t="shared" si="0"/>
        <v>620</v>
      </c>
      <c r="D13" s="107">
        <f t="shared" si="0"/>
        <v>725</v>
      </c>
      <c r="E13" s="108"/>
      <c r="F13" s="109">
        <f t="shared" si="1"/>
        <v>628</v>
      </c>
      <c r="G13" s="243">
        <v>199</v>
      </c>
      <c r="H13" s="252">
        <v>429</v>
      </c>
      <c r="I13" s="76"/>
      <c r="J13" s="109">
        <f t="shared" si="2"/>
        <v>717</v>
      </c>
      <c r="K13" s="243">
        <v>421</v>
      </c>
      <c r="L13" s="243">
        <v>296</v>
      </c>
      <c r="M13" s="110" t="s">
        <v>216</v>
      </c>
    </row>
    <row r="14" spans="1:14">
      <c r="A14" s="69" t="s">
        <v>113</v>
      </c>
      <c r="B14" s="22"/>
      <c r="C14" s="20"/>
      <c r="D14" s="22"/>
      <c r="E14" s="22"/>
      <c r="F14" s="22"/>
      <c r="G14" s="20"/>
      <c r="J14" s="66"/>
      <c r="M14" s="33" t="s">
        <v>114</v>
      </c>
    </row>
    <row r="15" spans="1:14">
      <c r="F15" s="66"/>
    </row>
    <row r="21" spans="16:38">
      <c r="AI21" s="2" t="s">
        <v>209</v>
      </c>
      <c r="AJ21" s="49">
        <f>B10/B9*100</f>
        <v>34.573638264679524</v>
      </c>
      <c r="AK21" s="49"/>
    </row>
    <row r="22" spans="16:38">
      <c r="AI22" s="2" t="s">
        <v>211</v>
      </c>
      <c r="AJ22" s="49">
        <f>B11/B9*100</f>
        <v>32.824376804859426</v>
      </c>
    </row>
    <row r="23" spans="16:38">
      <c r="AI23" s="2" t="s">
        <v>213</v>
      </c>
      <c r="AJ23" s="49">
        <f>B12/B9*100</f>
        <v>28.137551033956253</v>
      </c>
      <c r="AL23" s="96"/>
    </row>
    <row r="24" spans="16:38">
      <c r="AI24" s="76" t="s">
        <v>215</v>
      </c>
      <c r="AJ24" s="49">
        <f>B13/B9*100</f>
        <v>4.4644338965047963</v>
      </c>
    </row>
    <row r="29" spans="16:38" ht="19.899999999999999" customHeight="1"/>
    <row r="30" spans="16:38" ht="19.899999999999999" customHeight="1"/>
    <row r="31" spans="16:38" ht="19.899999999999999" customHeight="1"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</row>
    <row r="32" spans="16:38" ht="19.899999999999999" customHeight="1"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</row>
    <row r="33" spans="7:33" ht="19.899999999999999" customHeight="1"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</row>
    <row r="34" spans="7:33" ht="19.899999999999999" customHeight="1"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</row>
    <row r="48" spans="7:33">
      <c r="G48" s="143"/>
    </row>
    <row r="56" spans="1:13">
      <c r="A56" s="289" t="s">
        <v>478</v>
      </c>
      <c r="B56" s="289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</row>
    <row r="57" spans="1:13">
      <c r="A57" s="299" t="s">
        <v>479</v>
      </c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</row>
    <row r="59" spans="1:13">
      <c r="A59" s="71"/>
      <c r="B59" s="273" t="s">
        <v>116</v>
      </c>
      <c r="C59" s="273"/>
      <c r="D59" s="273"/>
      <c r="E59" s="72"/>
      <c r="F59" s="273" t="s">
        <v>117</v>
      </c>
      <c r="G59" s="273"/>
      <c r="H59" s="294"/>
      <c r="I59" s="40"/>
      <c r="J59" s="273" t="s">
        <v>118</v>
      </c>
      <c r="K59" s="273"/>
      <c r="L59" s="273"/>
      <c r="M59" s="300" t="s">
        <v>207</v>
      </c>
    </row>
    <row r="60" spans="1:13">
      <c r="A60" s="66" t="s">
        <v>208</v>
      </c>
      <c r="B60" s="274" t="s">
        <v>3</v>
      </c>
      <c r="C60" s="274"/>
      <c r="D60" s="274"/>
      <c r="E60" s="73"/>
      <c r="F60" s="275" t="s">
        <v>4</v>
      </c>
      <c r="G60" s="275"/>
      <c r="H60" s="298"/>
      <c r="I60" s="196"/>
      <c r="J60" s="275" t="s">
        <v>119</v>
      </c>
      <c r="K60" s="275"/>
      <c r="L60" s="275"/>
      <c r="M60" s="301"/>
    </row>
    <row r="61" spans="1:13">
      <c r="B61" s="8" t="s">
        <v>121</v>
      </c>
      <c r="C61" s="8" t="s">
        <v>11</v>
      </c>
      <c r="D61" s="8" t="s">
        <v>12</v>
      </c>
      <c r="E61" s="74"/>
      <c r="F61" s="8" t="s">
        <v>121</v>
      </c>
      <c r="G61" s="8" t="s">
        <v>11</v>
      </c>
      <c r="H61" s="75" t="s">
        <v>12</v>
      </c>
      <c r="I61" s="192"/>
      <c r="J61" s="8" t="s">
        <v>121</v>
      </c>
      <c r="K61" s="8" t="s">
        <v>11</v>
      </c>
      <c r="L61" s="8" t="s">
        <v>12</v>
      </c>
      <c r="M61" s="301"/>
    </row>
    <row r="62" spans="1:13">
      <c r="A62" s="76"/>
      <c r="B62" s="43" t="s">
        <v>7</v>
      </c>
      <c r="C62" s="43" t="s">
        <v>8</v>
      </c>
      <c r="D62" s="43" t="s">
        <v>9</v>
      </c>
      <c r="E62" s="77"/>
      <c r="F62" s="43" t="s">
        <v>7</v>
      </c>
      <c r="G62" s="43" t="s">
        <v>8</v>
      </c>
      <c r="H62" s="78" t="s">
        <v>9</v>
      </c>
      <c r="I62" s="195"/>
      <c r="J62" s="43" t="s">
        <v>7</v>
      </c>
      <c r="K62" s="43" t="s">
        <v>8</v>
      </c>
      <c r="L62" s="43" t="s">
        <v>9</v>
      </c>
      <c r="M62" s="302"/>
    </row>
    <row r="63" spans="1:13" ht="18.75" customHeight="1">
      <c r="A63" s="199" t="s">
        <v>13</v>
      </c>
      <c r="B63" s="97">
        <f>F63+J63</f>
        <v>26834</v>
      </c>
      <c r="C63" s="97">
        <f t="shared" ref="C63:C67" si="4">G63+K63</f>
        <v>9695</v>
      </c>
      <c r="D63" s="97">
        <f t="shared" ref="D63:D67" si="5">H63+L63</f>
        <v>17139</v>
      </c>
      <c r="E63" s="98"/>
      <c r="F63" s="99">
        <f>G63+H63</f>
        <v>9683</v>
      </c>
      <c r="G63" s="97">
        <f>SUM(G64:G67)</f>
        <v>3547</v>
      </c>
      <c r="H63" s="100">
        <f>SUM(H64:H67)</f>
        <v>6136</v>
      </c>
      <c r="I63" s="97"/>
      <c r="J63" s="99">
        <f>K63+L63</f>
        <v>17151</v>
      </c>
      <c r="K63" s="97">
        <f>SUM(K64:K67)</f>
        <v>6148</v>
      </c>
      <c r="L63" s="97">
        <f>SUM(L64:L67)</f>
        <v>11003</v>
      </c>
      <c r="M63" s="101" t="s">
        <v>202</v>
      </c>
    </row>
    <row r="64" spans="1:13" ht="15" customHeight="1">
      <c r="A64" s="2" t="s">
        <v>209</v>
      </c>
      <c r="B64" s="97">
        <f>F64+J64</f>
        <v>10318</v>
      </c>
      <c r="C64" s="102">
        <f t="shared" si="4"/>
        <v>4404</v>
      </c>
      <c r="D64" s="102">
        <f t="shared" si="5"/>
        <v>5914</v>
      </c>
      <c r="E64" s="103"/>
      <c r="F64" s="99">
        <f t="shared" ref="F64:F67" si="6">G64+H64</f>
        <v>2809</v>
      </c>
      <c r="G64" s="212">
        <v>1148</v>
      </c>
      <c r="H64" s="213">
        <v>1661</v>
      </c>
      <c r="I64" s="32"/>
      <c r="J64" s="99">
        <f t="shared" ref="J64:J67" si="7">K64+L64</f>
        <v>7509</v>
      </c>
      <c r="K64" s="212">
        <v>3256</v>
      </c>
      <c r="L64" s="212">
        <v>4253</v>
      </c>
      <c r="M64" s="104" t="s">
        <v>210</v>
      </c>
    </row>
    <row r="65" spans="1:13" ht="15" customHeight="1">
      <c r="A65" s="2" t="s">
        <v>211</v>
      </c>
      <c r="B65" s="97">
        <f t="shared" ref="B65:B67" si="8">F65+J65</f>
        <v>14799</v>
      </c>
      <c r="C65" s="102">
        <f t="shared" si="4"/>
        <v>4594</v>
      </c>
      <c r="D65" s="102">
        <f t="shared" si="5"/>
        <v>10205</v>
      </c>
      <c r="E65" s="103"/>
      <c r="F65" s="99">
        <f t="shared" si="6"/>
        <v>5771</v>
      </c>
      <c r="G65" s="212">
        <v>2013</v>
      </c>
      <c r="H65" s="213">
        <v>3758</v>
      </c>
      <c r="I65" s="32"/>
      <c r="J65" s="99">
        <f t="shared" si="7"/>
        <v>9028</v>
      </c>
      <c r="K65" s="212">
        <v>2581</v>
      </c>
      <c r="L65" s="212">
        <v>6447</v>
      </c>
      <c r="M65" s="105" t="s">
        <v>212</v>
      </c>
    </row>
    <row r="66" spans="1:13" ht="18.75" customHeight="1">
      <c r="A66" s="2" t="s">
        <v>213</v>
      </c>
      <c r="B66" s="97">
        <f t="shared" si="8"/>
        <v>1187</v>
      </c>
      <c r="C66" s="102">
        <f t="shared" si="4"/>
        <v>392</v>
      </c>
      <c r="D66" s="102">
        <f t="shared" si="5"/>
        <v>795</v>
      </c>
      <c r="E66" s="103"/>
      <c r="F66" s="99">
        <f t="shared" si="6"/>
        <v>783</v>
      </c>
      <c r="G66" s="207">
        <v>248</v>
      </c>
      <c r="H66" s="214">
        <v>535</v>
      </c>
      <c r="J66" s="99">
        <f t="shared" si="7"/>
        <v>404</v>
      </c>
      <c r="K66" s="207">
        <v>144</v>
      </c>
      <c r="L66" s="207">
        <v>260</v>
      </c>
      <c r="M66" s="105" t="s">
        <v>214</v>
      </c>
    </row>
    <row r="67" spans="1:13" ht="18.75" customHeight="1">
      <c r="A67" s="76" t="s">
        <v>215</v>
      </c>
      <c r="B67" s="106">
        <f t="shared" si="8"/>
        <v>530</v>
      </c>
      <c r="C67" s="107">
        <f t="shared" si="4"/>
        <v>305</v>
      </c>
      <c r="D67" s="107">
        <f t="shared" si="5"/>
        <v>225</v>
      </c>
      <c r="E67" s="108"/>
      <c r="F67" s="109">
        <f t="shared" si="6"/>
        <v>320</v>
      </c>
      <c r="G67" s="208">
        <v>138</v>
      </c>
      <c r="H67" s="215">
        <v>182</v>
      </c>
      <c r="I67" s="76"/>
      <c r="J67" s="109">
        <f t="shared" si="7"/>
        <v>210</v>
      </c>
      <c r="K67" s="208">
        <v>167</v>
      </c>
      <c r="L67" s="208">
        <v>43</v>
      </c>
      <c r="M67" s="110" t="s">
        <v>216</v>
      </c>
    </row>
    <row r="68" spans="1:13">
      <c r="A68" s="69" t="s">
        <v>113</v>
      </c>
      <c r="B68" s="22"/>
      <c r="C68" s="20"/>
      <c r="D68" s="22"/>
      <c r="E68" s="22"/>
      <c r="F68" s="22"/>
      <c r="G68" s="20"/>
      <c r="J68" s="66"/>
      <c r="M68" s="33" t="s">
        <v>114</v>
      </c>
    </row>
    <row r="69" spans="1:13">
      <c r="F69" s="66"/>
    </row>
    <row r="70" spans="1:13">
      <c r="B70" s="97"/>
      <c r="C70" s="102"/>
      <c r="D70" s="102"/>
      <c r="F70" s="99"/>
      <c r="G70" s="212"/>
      <c r="H70" s="212"/>
      <c r="I70" s="32"/>
      <c r="J70" s="99"/>
      <c r="K70" s="212"/>
      <c r="L70" s="212"/>
      <c r="M70" s="105"/>
    </row>
    <row r="71" spans="1:13">
      <c r="B71" s="97"/>
      <c r="C71" s="102"/>
      <c r="D71" s="102"/>
      <c r="F71" s="99"/>
      <c r="G71" s="207"/>
      <c r="H71" s="207"/>
      <c r="J71" s="99"/>
      <c r="K71" s="207"/>
      <c r="L71" s="207"/>
      <c r="M71" s="105"/>
    </row>
    <row r="72" spans="1:13">
      <c r="B72" s="97"/>
      <c r="C72" s="102"/>
      <c r="D72" s="102"/>
      <c r="F72" s="99"/>
      <c r="G72" s="207"/>
      <c r="H72" s="207"/>
      <c r="J72" s="99"/>
      <c r="K72" s="207"/>
      <c r="L72" s="207"/>
      <c r="M72" s="104"/>
    </row>
    <row r="73" spans="1:13">
      <c r="A73" s="230"/>
      <c r="B73" s="22"/>
      <c r="C73" s="20"/>
      <c r="D73" s="22"/>
      <c r="E73" s="22"/>
      <c r="F73" s="22"/>
      <c r="G73" s="20"/>
      <c r="J73" s="66"/>
      <c r="M73" s="33"/>
    </row>
  </sheetData>
  <mergeCells count="18">
    <mergeCell ref="A56:M56"/>
    <mergeCell ref="A57:M57"/>
    <mergeCell ref="B59:D59"/>
    <mergeCell ref="F59:H59"/>
    <mergeCell ref="J59:L59"/>
    <mergeCell ref="M59:M62"/>
    <mergeCell ref="B60:D60"/>
    <mergeCell ref="F60:H60"/>
    <mergeCell ref="J60:L60"/>
    <mergeCell ref="A2:M2"/>
    <mergeCell ref="A3:M3"/>
    <mergeCell ref="B5:D5"/>
    <mergeCell ref="F5:H5"/>
    <mergeCell ref="J5:L5"/>
    <mergeCell ref="M5:M8"/>
    <mergeCell ref="B6:D6"/>
    <mergeCell ref="F6:H6"/>
    <mergeCell ref="J6:L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AC191"/>
  <sheetViews>
    <sheetView view="pageBreakPreview" zoomScale="85" zoomScaleNormal="100" zoomScaleSheetLayoutView="85" workbookViewId="0">
      <selection activeCell="AC19" sqref="AC19"/>
    </sheetView>
  </sheetViews>
  <sheetFormatPr defaultRowHeight="15"/>
  <cols>
    <col min="1" max="1" width="50" style="2" customWidth="1"/>
    <col min="2" max="2" width="10.85546875" style="2" customWidth="1"/>
    <col min="3" max="3" width="9.28515625" style="2" customWidth="1"/>
    <col min="4" max="4" width="9.140625" style="2"/>
    <col min="5" max="5" width="2" style="2" customWidth="1"/>
    <col min="6" max="6" width="9.140625" style="2"/>
    <col min="7" max="7" width="9.140625" style="2" bestFit="1" customWidth="1"/>
    <col min="8" max="8" width="9.140625" style="2"/>
    <col min="9" max="9" width="1.7109375" style="2" customWidth="1"/>
    <col min="10" max="10" width="10" style="2" customWidth="1"/>
    <col min="11" max="11" width="9.140625" style="2" bestFit="1" customWidth="1"/>
    <col min="12" max="12" width="9.140625" style="2"/>
    <col min="13" max="13" width="2.42578125" style="2" customWidth="1"/>
    <col min="14" max="15" width="5.85546875" style="2" customWidth="1"/>
    <col min="16" max="29" width="3.7109375" style="2" customWidth="1"/>
    <col min="30" max="16384" width="9.140625" style="2"/>
  </cols>
  <sheetData>
    <row r="2" spans="1:13">
      <c r="A2" s="289" t="s">
        <v>597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</row>
    <row r="3" spans="1:13">
      <c r="A3" s="290" t="s">
        <v>598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65"/>
    </row>
    <row r="4" spans="1:13" ht="5.25" customHeight="1"/>
    <row r="5" spans="1:13">
      <c r="A5" s="112"/>
      <c r="B5" s="303" t="s">
        <v>3</v>
      </c>
      <c r="C5" s="303"/>
      <c r="D5" s="303"/>
      <c r="E5" s="113"/>
      <c r="F5" s="303" t="s">
        <v>4</v>
      </c>
      <c r="G5" s="303"/>
      <c r="H5" s="303"/>
      <c r="I5" s="113"/>
      <c r="J5" s="303" t="s">
        <v>119</v>
      </c>
      <c r="K5" s="303"/>
      <c r="L5" s="303"/>
    </row>
    <row r="6" spans="1:13">
      <c r="A6" s="114"/>
      <c r="B6" s="6" t="s">
        <v>7</v>
      </c>
      <c r="C6" s="6" t="s">
        <v>8</v>
      </c>
      <c r="D6" s="6" t="s">
        <v>9</v>
      </c>
      <c r="E6" s="6"/>
      <c r="F6" s="6" t="s">
        <v>7</v>
      </c>
      <c r="G6" s="6" t="s">
        <v>8</v>
      </c>
      <c r="H6" s="6" t="s">
        <v>9</v>
      </c>
      <c r="I6" s="6"/>
      <c r="J6" s="6" t="s">
        <v>7</v>
      </c>
      <c r="K6" s="6" t="s">
        <v>8</v>
      </c>
      <c r="L6" s="6" t="s">
        <v>9</v>
      </c>
    </row>
    <row r="7" spans="1:13">
      <c r="A7" s="115"/>
      <c r="B7" s="12" t="s">
        <v>10</v>
      </c>
      <c r="C7" s="12" t="s">
        <v>11</v>
      </c>
      <c r="D7" s="12" t="s">
        <v>12</v>
      </c>
      <c r="E7" s="12"/>
      <c r="F7" s="12" t="s">
        <v>10</v>
      </c>
      <c r="G7" s="12" t="s">
        <v>11</v>
      </c>
      <c r="H7" s="12" t="s">
        <v>12</v>
      </c>
      <c r="I7" s="12"/>
      <c r="J7" s="12" t="s">
        <v>10</v>
      </c>
      <c r="K7" s="12" t="s">
        <v>11</v>
      </c>
      <c r="L7" s="12" t="s">
        <v>12</v>
      </c>
    </row>
    <row r="8" spans="1:13">
      <c r="A8" s="199" t="s">
        <v>13</v>
      </c>
      <c r="B8" s="20">
        <f>F8+J8</f>
        <v>30127</v>
      </c>
      <c r="C8" s="20">
        <f t="shared" ref="C8:D8" si="0">G8+K8</f>
        <v>10307</v>
      </c>
      <c r="D8" s="20">
        <f t="shared" si="0"/>
        <v>19820</v>
      </c>
      <c r="E8" s="20"/>
      <c r="F8" s="20">
        <f>SUM(G8:H8)</f>
        <v>10818</v>
      </c>
      <c r="G8" s="20">
        <f>SUM(G9:G104)</f>
        <v>3602</v>
      </c>
      <c r="H8" s="20">
        <f>SUM(H9:H104)</f>
        <v>7216</v>
      </c>
      <c r="I8" s="20"/>
      <c r="J8" s="20">
        <f>SUM(K8:L8)</f>
        <v>19309</v>
      </c>
      <c r="K8" s="20">
        <f>SUM(K9:K104)</f>
        <v>6705</v>
      </c>
      <c r="L8" s="20">
        <f>SUM(L9:L104)</f>
        <v>12604</v>
      </c>
    </row>
    <row r="9" spans="1:13">
      <c r="A9" t="s">
        <v>533</v>
      </c>
      <c r="B9" s="20">
        <f t="shared" ref="B9:B40" si="1">F9+J9</f>
        <v>1</v>
      </c>
      <c r="C9" s="22">
        <f t="shared" ref="C9:C40" si="2">G9+K9</f>
        <v>1</v>
      </c>
      <c r="D9" s="22">
        <f t="shared" ref="D9:D40" si="3">H9+L9</f>
        <v>0</v>
      </c>
      <c r="E9" s="32"/>
      <c r="F9" s="20">
        <f t="shared" ref="F9:F40" si="4">SUM(G9:H9)</f>
        <v>1</v>
      </c>
      <c r="G9" s="242">
        <v>1</v>
      </c>
      <c r="H9" s="242">
        <v>0</v>
      </c>
      <c r="I9" s="32"/>
      <c r="J9" s="20">
        <f t="shared" ref="J9:J40" si="5">SUM(K9:L9)</f>
        <v>0</v>
      </c>
      <c r="K9" s="242">
        <v>0</v>
      </c>
      <c r="L9" s="242">
        <v>0</v>
      </c>
    </row>
    <row r="10" spans="1:13">
      <c r="A10" t="s">
        <v>217</v>
      </c>
      <c r="B10" s="20">
        <f t="shared" si="1"/>
        <v>453</v>
      </c>
      <c r="C10" s="22">
        <f t="shared" si="2"/>
        <v>126</v>
      </c>
      <c r="D10" s="22">
        <f t="shared" si="3"/>
        <v>327</v>
      </c>
      <c r="E10" s="32"/>
      <c r="F10" s="20">
        <f t="shared" si="4"/>
        <v>208</v>
      </c>
      <c r="G10" s="242">
        <v>44</v>
      </c>
      <c r="H10" s="242">
        <v>164</v>
      </c>
      <c r="I10" s="32"/>
      <c r="J10" s="20">
        <f t="shared" si="5"/>
        <v>245</v>
      </c>
      <c r="K10" s="242">
        <v>82</v>
      </c>
      <c r="L10" s="242">
        <v>163</v>
      </c>
    </row>
    <row r="11" spans="1:13">
      <c r="A11" t="s">
        <v>218</v>
      </c>
      <c r="B11" s="20">
        <f t="shared" si="1"/>
        <v>4357</v>
      </c>
      <c r="C11" s="22">
        <f t="shared" si="2"/>
        <v>1458</v>
      </c>
      <c r="D11" s="22">
        <f t="shared" si="3"/>
        <v>2899</v>
      </c>
      <c r="E11" s="32"/>
      <c r="F11" s="20">
        <f t="shared" si="4"/>
        <v>1691</v>
      </c>
      <c r="G11" s="242">
        <v>499</v>
      </c>
      <c r="H11" s="242">
        <v>1192</v>
      </c>
      <c r="I11" s="32"/>
      <c r="J11" s="20">
        <f t="shared" si="5"/>
        <v>2666</v>
      </c>
      <c r="K11" s="242">
        <v>959</v>
      </c>
      <c r="L11" s="242">
        <v>1707</v>
      </c>
    </row>
    <row r="12" spans="1:13">
      <c r="A12" t="s">
        <v>219</v>
      </c>
      <c r="B12" s="20">
        <f t="shared" si="1"/>
        <v>35</v>
      </c>
      <c r="C12" s="22">
        <f t="shared" si="2"/>
        <v>14</v>
      </c>
      <c r="D12" s="22">
        <f t="shared" si="3"/>
        <v>21</v>
      </c>
      <c r="E12" s="32"/>
      <c r="F12" s="20">
        <f t="shared" si="4"/>
        <v>35</v>
      </c>
      <c r="G12" s="242">
        <v>14</v>
      </c>
      <c r="H12" s="242">
        <v>21</v>
      </c>
      <c r="I12" s="32"/>
      <c r="J12" s="20">
        <f t="shared" si="5"/>
        <v>0</v>
      </c>
      <c r="K12" s="242">
        <v>0</v>
      </c>
      <c r="L12" s="242">
        <v>0</v>
      </c>
    </row>
    <row r="13" spans="1:13">
      <c r="A13" t="s">
        <v>221</v>
      </c>
      <c r="B13" s="20">
        <f t="shared" si="1"/>
        <v>657</v>
      </c>
      <c r="C13" s="22">
        <f t="shared" si="2"/>
        <v>466</v>
      </c>
      <c r="D13" s="22">
        <f t="shared" si="3"/>
        <v>191</v>
      </c>
      <c r="E13" s="32"/>
      <c r="F13" s="20">
        <f t="shared" si="4"/>
        <v>657</v>
      </c>
      <c r="G13" s="242">
        <v>466</v>
      </c>
      <c r="H13" s="242">
        <v>191</v>
      </c>
      <c r="I13" s="32"/>
      <c r="J13" s="20">
        <f t="shared" si="5"/>
        <v>0</v>
      </c>
      <c r="K13" s="242">
        <v>0</v>
      </c>
      <c r="L13" s="242">
        <v>0</v>
      </c>
    </row>
    <row r="14" spans="1:13">
      <c r="A14" t="s">
        <v>222</v>
      </c>
      <c r="B14" s="20">
        <f t="shared" si="1"/>
        <v>4</v>
      </c>
      <c r="C14" s="22">
        <f t="shared" si="2"/>
        <v>2</v>
      </c>
      <c r="D14" s="22">
        <f t="shared" si="3"/>
        <v>2</v>
      </c>
      <c r="E14" s="32"/>
      <c r="F14" s="20">
        <f t="shared" si="4"/>
        <v>4</v>
      </c>
      <c r="G14" s="242">
        <v>2</v>
      </c>
      <c r="H14" s="242">
        <v>2</v>
      </c>
      <c r="I14" s="32"/>
      <c r="J14" s="20">
        <f t="shared" si="5"/>
        <v>0</v>
      </c>
      <c r="K14" s="242">
        <v>0</v>
      </c>
      <c r="L14" s="242">
        <v>0</v>
      </c>
    </row>
    <row r="15" spans="1:13">
      <c r="A15" t="s">
        <v>534</v>
      </c>
      <c r="B15" s="20">
        <f t="shared" si="1"/>
        <v>4</v>
      </c>
      <c r="C15" s="22">
        <f t="shared" si="2"/>
        <v>4</v>
      </c>
      <c r="D15" s="22">
        <f t="shared" si="3"/>
        <v>0</v>
      </c>
      <c r="E15" s="32"/>
      <c r="F15" s="20">
        <f t="shared" si="4"/>
        <v>1</v>
      </c>
      <c r="G15" s="242">
        <v>1</v>
      </c>
      <c r="H15" s="242">
        <v>0</v>
      </c>
      <c r="I15" s="32"/>
      <c r="J15" s="20">
        <f t="shared" si="5"/>
        <v>3</v>
      </c>
      <c r="K15" s="242">
        <v>3</v>
      </c>
      <c r="L15" s="242">
        <v>0</v>
      </c>
    </row>
    <row r="16" spans="1:13">
      <c r="A16" t="s">
        <v>489</v>
      </c>
      <c r="B16" s="20">
        <f t="shared" si="1"/>
        <v>2</v>
      </c>
      <c r="C16" s="22">
        <f t="shared" si="2"/>
        <v>2</v>
      </c>
      <c r="D16" s="22">
        <f t="shared" si="3"/>
        <v>0</v>
      </c>
      <c r="E16" s="32"/>
      <c r="F16" s="20">
        <f t="shared" si="4"/>
        <v>2</v>
      </c>
      <c r="G16" s="242">
        <v>2</v>
      </c>
      <c r="H16" s="242">
        <v>0</v>
      </c>
      <c r="I16" s="32"/>
      <c r="J16" s="20">
        <f t="shared" si="5"/>
        <v>0</v>
      </c>
      <c r="K16" s="242">
        <v>0</v>
      </c>
      <c r="L16" s="242">
        <v>0</v>
      </c>
    </row>
    <row r="17" spans="1:12">
      <c r="A17" t="s">
        <v>535</v>
      </c>
      <c r="B17" s="20">
        <f t="shared" si="1"/>
        <v>3</v>
      </c>
      <c r="C17" s="22">
        <f t="shared" si="2"/>
        <v>1</v>
      </c>
      <c r="D17" s="22">
        <f t="shared" si="3"/>
        <v>2</v>
      </c>
      <c r="E17" s="32"/>
      <c r="F17" s="20">
        <f t="shared" si="4"/>
        <v>3</v>
      </c>
      <c r="G17" s="242">
        <v>1</v>
      </c>
      <c r="H17" s="242">
        <v>2</v>
      </c>
      <c r="I17" s="32"/>
      <c r="J17" s="20">
        <f t="shared" si="5"/>
        <v>0</v>
      </c>
      <c r="K17" s="242">
        <v>0</v>
      </c>
      <c r="L17" s="242">
        <v>0</v>
      </c>
    </row>
    <row r="18" spans="1:12">
      <c r="A18" t="s">
        <v>223</v>
      </c>
      <c r="B18" s="20">
        <f t="shared" si="1"/>
        <v>3584</v>
      </c>
      <c r="C18" s="22">
        <f t="shared" si="2"/>
        <v>939</v>
      </c>
      <c r="D18" s="22">
        <f t="shared" si="3"/>
        <v>2645</v>
      </c>
      <c r="E18" s="32"/>
      <c r="F18" s="20">
        <f t="shared" si="4"/>
        <v>1145</v>
      </c>
      <c r="G18" s="242">
        <v>367</v>
      </c>
      <c r="H18" s="242">
        <v>778</v>
      </c>
      <c r="I18" s="32"/>
      <c r="J18" s="20">
        <f t="shared" si="5"/>
        <v>2439</v>
      </c>
      <c r="K18" s="242">
        <v>572</v>
      </c>
      <c r="L18" s="242">
        <v>1867</v>
      </c>
    </row>
    <row r="19" spans="1:12">
      <c r="A19" t="s">
        <v>224</v>
      </c>
      <c r="B19" s="20">
        <f t="shared" si="1"/>
        <v>238</v>
      </c>
      <c r="C19" s="22">
        <f t="shared" si="2"/>
        <v>100</v>
      </c>
      <c r="D19" s="22">
        <f t="shared" si="3"/>
        <v>138</v>
      </c>
      <c r="E19" s="32"/>
      <c r="F19" s="20">
        <f t="shared" si="4"/>
        <v>71</v>
      </c>
      <c r="G19" s="242">
        <v>31</v>
      </c>
      <c r="H19" s="242">
        <v>40</v>
      </c>
      <c r="I19" s="32"/>
      <c r="J19" s="20">
        <f t="shared" si="5"/>
        <v>167</v>
      </c>
      <c r="K19" s="242">
        <v>69</v>
      </c>
      <c r="L19" s="242">
        <v>98</v>
      </c>
    </row>
    <row r="20" spans="1:12">
      <c r="A20" t="s">
        <v>536</v>
      </c>
      <c r="B20" s="20">
        <f t="shared" si="1"/>
        <v>200</v>
      </c>
      <c r="C20" s="22">
        <f t="shared" si="2"/>
        <v>83</v>
      </c>
      <c r="D20" s="22">
        <f t="shared" si="3"/>
        <v>117</v>
      </c>
      <c r="E20" s="32"/>
      <c r="F20" s="20">
        <f t="shared" si="4"/>
        <v>5</v>
      </c>
      <c r="G20" s="242">
        <v>1</v>
      </c>
      <c r="H20" s="242">
        <v>4</v>
      </c>
      <c r="I20" s="32"/>
      <c r="J20" s="20">
        <f t="shared" si="5"/>
        <v>195</v>
      </c>
      <c r="K20" s="242">
        <v>82</v>
      </c>
      <c r="L20" s="242">
        <v>113</v>
      </c>
    </row>
    <row r="21" spans="1:12">
      <c r="A21" t="s">
        <v>490</v>
      </c>
      <c r="B21" s="20">
        <f t="shared" si="1"/>
        <v>4115</v>
      </c>
      <c r="C21" s="22">
        <f t="shared" si="2"/>
        <v>2141</v>
      </c>
      <c r="D21" s="22">
        <f t="shared" si="3"/>
        <v>1974</v>
      </c>
      <c r="E21" s="32"/>
      <c r="F21" s="20">
        <f t="shared" si="4"/>
        <v>237</v>
      </c>
      <c r="G21" s="242">
        <v>87</v>
      </c>
      <c r="H21" s="242">
        <v>150</v>
      </c>
      <c r="I21" s="32"/>
      <c r="J21" s="20">
        <f t="shared" si="5"/>
        <v>3878</v>
      </c>
      <c r="K21" s="242">
        <v>2054</v>
      </c>
      <c r="L21" s="242">
        <v>1824</v>
      </c>
    </row>
    <row r="22" spans="1:12">
      <c r="A22" t="s">
        <v>537</v>
      </c>
      <c r="B22" s="20">
        <f t="shared" si="1"/>
        <v>53</v>
      </c>
      <c r="C22" s="22">
        <f t="shared" si="2"/>
        <v>6</v>
      </c>
      <c r="D22" s="22">
        <f t="shared" si="3"/>
        <v>47</v>
      </c>
      <c r="E22" s="32"/>
      <c r="F22" s="20">
        <f t="shared" si="4"/>
        <v>52</v>
      </c>
      <c r="G22" s="242">
        <v>6</v>
      </c>
      <c r="H22" s="242">
        <v>46</v>
      </c>
      <c r="I22" s="32"/>
      <c r="J22" s="20">
        <f t="shared" si="5"/>
        <v>1</v>
      </c>
      <c r="K22" s="242">
        <v>0</v>
      </c>
      <c r="L22" s="242">
        <v>1</v>
      </c>
    </row>
    <row r="23" spans="1:12">
      <c r="A23" t="s">
        <v>538</v>
      </c>
      <c r="B23" s="20">
        <f t="shared" si="1"/>
        <v>24</v>
      </c>
      <c r="C23" s="22">
        <f t="shared" si="2"/>
        <v>4</v>
      </c>
      <c r="D23" s="22">
        <f t="shared" si="3"/>
        <v>20</v>
      </c>
      <c r="E23" s="32"/>
      <c r="F23" s="20">
        <f t="shared" si="4"/>
        <v>7</v>
      </c>
      <c r="G23" s="242">
        <v>1</v>
      </c>
      <c r="H23" s="242">
        <v>6</v>
      </c>
      <c r="I23" s="32"/>
      <c r="J23" s="20">
        <f t="shared" si="5"/>
        <v>17</v>
      </c>
      <c r="K23" s="242">
        <v>3</v>
      </c>
      <c r="L23" s="242">
        <v>14</v>
      </c>
    </row>
    <row r="24" spans="1:12">
      <c r="A24" t="s">
        <v>539</v>
      </c>
      <c r="B24" s="20">
        <f t="shared" si="1"/>
        <v>1</v>
      </c>
      <c r="C24" s="22">
        <f t="shared" si="2"/>
        <v>0</v>
      </c>
      <c r="D24" s="22">
        <f t="shared" si="3"/>
        <v>1</v>
      </c>
      <c r="E24" s="32"/>
      <c r="F24" s="20">
        <f t="shared" si="4"/>
        <v>1</v>
      </c>
      <c r="G24" s="242">
        <v>0</v>
      </c>
      <c r="H24" s="242">
        <v>1</v>
      </c>
      <c r="I24" s="32"/>
      <c r="J24" s="20">
        <f t="shared" si="5"/>
        <v>0</v>
      </c>
      <c r="K24" s="242">
        <v>0</v>
      </c>
      <c r="L24" s="242">
        <v>0</v>
      </c>
    </row>
    <row r="25" spans="1:12">
      <c r="A25" t="s">
        <v>226</v>
      </c>
      <c r="B25" s="20">
        <f t="shared" si="1"/>
        <v>16</v>
      </c>
      <c r="C25" s="22">
        <f t="shared" si="2"/>
        <v>12</v>
      </c>
      <c r="D25" s="22">
        <f t="shared" si="3"/>
        <v>4</v>
      </c>
      <c r="E25" s="32"/>
      <c r="F25" s="20">
        <f t="shared" si="4"/>
        <v>2</v>
      </c>
      <c r="G25" s="242">
        <v>0</v>
      </c>
      <c r="H25" s="242">
        <v>2</v>
      </c>
      <c r="I25" s="32"/>
      <c r="J25" s="20">
        <f t="shared" si="5"/>
        <v>14</v>
      </c>
      <c r="K25" s="242">
        <v>12</v>
      </c>
      <c r="L25" s="242">
        <v>2</v>
      </c>
    </row>
    <row r="26" spans="1:12">
      <c r="A26" t="s">
        <v>540</v>
      </c>
      <c r="B26" s="20">
        <f t="shared" si="1"/>
        <v>11</v>
      </c>
      <c r="C26" s="22">
        <f t="shared" si="2"/>
        <v>1</v>
      </c>
      <c r="D26" s="22">
        <f t="shared" si="3"/>
        <v>10</v>
      </c>
      <c r="E26" s="32"/>
      <c r="F26" s="20">
        <f t="shared" si="4"/>
        <v>8</v>
      </c>
      <c r="G26" s="242">
        <v>1</v>
      </c>
      <c r="H26" s="242">
        <v>7</v>
      </c>
      <c r="I26" s="32"/>
      <c r="J26" s="20">
        <f t="shared" si="5"/>
        <v>3</v>
      </c>
      <c r="K26" s="242">
        <v>0</v>
      </c>
      <c r="L26" s="242">
        <v>3</v>
      </c>
    </row>
    <row r="27" spans="1:12">
      <c r="A27" t="s">
        <v>541</v>
      </c>
      <c r="B27" s="20">
        <f t="shared" si="1"/>
        <v>60</v>
      </c>
      <c r="C27" s="22">
        <f t="shared" si="2"/>
        <v>18</v>
      </c>
      <c r="D27" s="22">
        <f t="shared" si="3"/>
        <v>42</v>
      </c>
      <c r="E27" s="32"/>
      <c r="F27" s="20">
        <f t="shared" si="4"/>
        <v>32</v>
      </c>
      <c r="G27" s="242">
        <v>4</v>
      </c>
      <c r="H27" s="242">
        <v>28</v>
      </c>
      <c r="I27" s="32"/>
      <c r="J27" s="20">
        <f t="shared" si="5"/>
        <v>28</v>
      </c>
      <c r="K27" s="242">
        <v>14</v>
      </c>
      <c r="L27" s="242">
        <v>14</v>
      </c>
    </row>
    <row r="28" spans="1:12">
      <c r="A28" t="s">
        <v>542</v>
      </c>
      <c r="B28" s="20">
        <f t="shared" si="1"/>
        <v>2</v>
      </c>
      <c r="C28" s="22">
        <f t="shared" si="2"/>
        <v>0</v>
      </c>
      <c r="D28" s="22">
        <f t="shared" si="3"/>
        <v>2</v>
      </c>
      <c r="E28" s="32"/>
      <c r="F28" s="20">
        <f t="shared" si="4"/>
        <v>2</v>
      </c>
      <c r="G28" s="242">
        <v>0</v>
      </c>
      <c r="H28" s="242">
        <v>2</v>
      </c>
      <c r="I28" s="32"/>
      <c r="J28" s="20">
        <f t="shared" si="5"/>
        <v>0</v>
      </c>
      <c r="K28" s="242">
        <v>0</v>
      </c>
      <c r="L28" s="242">
        <v>0</v>
      </c>
    </row>
    <row r="29" spans="1:12">
      <c r="A29" t="s">
        <v>543</v>
      </c>
      <c r="B29" s="20">
        <f t="shared" si="1"/>
        <v>6</v>
      </c>
      <c r="C29" s="22">
        <f t="shared" si="2"/>
        <v>5</v>
      </c>
      <c r="D29" s="22">
        <f t="shared" si="3"/>
        <v>1</v>
      </c>
      <c r="E29" s="32"/>
      <c r="F29" s="20">
        <f t="shared" si="4"/>
        <v>6</v>
      </c>
      <c r="G29" s="242">
        <v>5</v>
      </c>
      <c r="H29" s="242">
        <v>1</v>
      </c>
      <c r="I29" s="32"/>
      <c r="J29" s="20">
        <f t="shared" si="5"/>
        <v>0</v>
      </c>
      <c r="K29" s="242">
        <v>0</v>
      </c>
      <c r="L29" s="242">
        <v>0</v>
      </c>
    </row>
    <row r="30" spans="1:12">
      <c r="A30" t="s">
        <v>227</v>
      </c>
      <c r="B30" s="20">
        <f t="shared" si="1"/>
        <v>8</v>
      </c>
      <c r="C30" s="22">
        <f t="shared" si="2"/>
        <v>6</v>
      </c>
      <c r="D30" s="22">
        <f t="shared" si="3"/>
        <v>2</v>
      </c>
      <c r="E30" s="32"/>
      <c r="F30" s="20">
        <f t="shared" si="4"/>
        <v>3</v>
      </c>
      <c r="G30" s="242">
        <v>2</v>
      </c>
      <c r="H30" s="242">
        <v>1</v>
      </c>
      <c r="I30" s="32"/>
      <c r="J30" s="20">
        <f t="shared" si="5"/>
        <v>5</v>
      </c>
      <c r="K30" s="242">
        <v>4</v>
      </c>
      <c r="L30" s="242">
        <v>1</v>
      </c>
    </row>
    <row r="31" spans="1:12">
      <c r="A31" t="s">
        <v>544</v>
      </c>
      <c r="B31" s="20">
        <f t="shared" si="1"/>
        <v>1</v>
      </c>
      <c r="C31" s="22">
        <f t="shared" si="2"/>
        <v>1</v>
      </c>
      <c r="D31" s="22">
        <f t="shared" si="3"/>
        <v>0</v>
      </c>
      <c r="E31" s="32"/>
      <c r="F31" s="20">
        <f t="shared" si="4"/>
        <v>1</v>
      </c>
      <c r="G31" s="242">
        <v>1</v>
      </c>
      <c r="H31" s="242">
        <v>0</v>
      </c>
      <c r="I31" s="32"/>
      <c r="J31" s="20">
        <f t="shared" si="5"/>
        <v>0</v>
      </c>
      <c r="K31" s="242">
        <v>0</v>
      </c>
      <c r="L31" s="242">
        <v>0</v>
      </c>
    </row>
    <row r="32" spans="1:12">
      <c r="A32" t="s">
        <v>545</v>
      </c>
      <c r="B32" s="20">
        <f t="shared" si="1"/>
        <v>109</v>
      </c>
      <c r="C32" s="22">
        <f t="shared" si="2"/>
        <v>46</v>
      </c>
      <c r="D32" s="22">
        <f t="shared" si="3"/>
        <v>63</v>
      </c>
      <c r="E32" s="32"/>
      <c r="F32" s="20">
        <f t="shared" si="4"/>
        <v>109</v>
      </c>
      <c r="G32" s="242">
        <v>46</v>
      </c>
      <c r="H32" s="242">
        <v>63</v>
      </c>
      <c r="I32" s="32"/>
      <c r="J32" s="20">
        <f t="shared" si="5"/>
        <v>0</v>
      </c>
      <c r="K32" s="242">
        <v>0</v>
      </c>
      <c r="L32" s="242">
        <v>0</v>
      </c>
    </row>
    <row r="33" spans="1:15">
      <c r="A33" t="s">
        <v>228</v>
      </c>
      <c r="B33" s="20">
        <f t="shared" si="1"/>
        <v>5</v>
      </c>
      <c r="C33" s="22">
        <f t="shared" si="2"/>
        <v>3</v>
      </c>
      <c r="D33" s="22">
        <f t="shared" si="3"/>
        <v>2</v>
      </c>
      <c r="E33" s="32"/>
      <c r="F33" s="20">
        <f t="shared" si="4"/>
        <v>2</v>
      </c>
      <c r="G33" s="242">
        <v>0</v>
      </c>
      <c r="H33" s="242">
        <v>2</v>
      </c>
      <c r="I33" s="32"/>
      <c r="J33" s="20">
        <f t="shared" si="5"/>
        <v>3</v>
      </c>
      <c r="K33" s="242">
        <v>3</v>
      </c>
      <c r="L33" s="242">
        <v>0</v>
      </c>
    </row>
    <row r="34" spans="1:15">
      <c r="A34" t="s">
        <v>546</v>
      </c>
      <c r="B34" s="20">
        <f t="shared" si="1"/>
        <v>67</v>
      </c>
      <c r="C34" s="22">
        <f t="shared" si="2"/>
        <v>3</v>
      </c>
      <c r="D34" s="22">
        <f t="shared" si="3"/>
        <v>64</v>
      </c>
      <c r="E34" s="32"/>
      <c r="F34" s="20">
        <f t="shared" si="4"/>
        <v>19</v>
      </c>
      <c r="G34" s="242">
        <v>0</v>
      </c>
      <c r="H34" s="242">
        <v>19</v>
      </c>
      <c r="I34" s="32"/>
      <c r="J34" s="20">
        <f t="shared" si="5"/>
        <v>48</v>
      </c>
      <c r="K34" s="242">
        <v>3</v>
      </c>
      <c r="L34" s="242">
        <v>45</v>
      </c>
    </row>
    <row r="35" spans="1:15">
      <c r="A35" t="s">
        <v>492</v>
      </c>
      <c r="B35" s="20">
        <f t="shared" si="1"/>
        <v>1</v>
      </c>
      <c r="C35" s="22">
        <f t="shared" si="2"/>
        <v>1</v>
      </c>
      <c r="D35" s="22">
        <f t="shared" si="3"/>
        <v>0</v>
      </c>
      <c r="E35" s="32"/>
      <c r="F35" s="20">
        <f t="shared" si="4"/>
        <v>1</v>
      </c>
      <c r="G35" s="242">
        <v>1</v>
      </c>
      <c r="H35" s="242">
        <v>0</v>
      </c>
      <c r="I35" s="32"/>
      <c r="J35" s="20">
        <f t="shared" si="5"/>
        <v>0</v>
      </c>
      <c r="K35" s="242">
        <v>0</v>
      </c>
      <c r="L35" s="242">
        <v>0</v>
      </c>
    </row>
    <row r="36" spans="1:15" s="3" customFormat="1">
      <c r="A36" t="s">
        <v>493</v>
      </c>
      <c r="B36" s="20">
        <f t="shared" si="1"/>
        <v>2</v>
      </c>
      <c r="C36" s="22">
        <f t="shared" si="2"/>
        <v>1</v>
      </c>
      <c r="D36" s="22">
        <f t="shared" si="3"/>
        <v>1</v>
      </c>
      <c r="E36" s="32"/>
      <c r="F36" s="20">
        <f t="shared" si="4"/>
        <v>2</v>
      </c>
      <c r="G36" s="242">
        <v>1</v>
      </c>
      <c r="H36" s="242">
        <v>1</v>
      </c>
      <c r="I36" s="32"/>
      <c r="J36" s="20">
        <f t="shared" si="5"/>
        <v>0</v>
      </c>
      <c r="K36" s="242">
        <v>0</v>
      </c>
      <c r="L36" s="242">
        <v>0</v>
      </c>
      <c r="M36" s="2"/>
      <c r="O36" s="2"/>
    </row>
    <row r="37" spans="1:15">
      <c r="A37" t="s">
        <v>229</v>
      </c>
      <c r="B37" s="20">
        <f t="shared" si="1"/>
        <v>66</v>
      </c>
      <c r="C37" s="22">
        <f t="shared" si="2"/>
        <v>45</v>
      </c>
      <c r="D37" s="22">
        <f t="shared" si="3"/>
        <v>21</v>
      </c>
      <c r="E37" s="32"/>
      <c r="F37" s="20">
        <f t="shared" si="4"/>
        <v>54</v>
      </c>
      <c r="G37" s="242">
        <v>35</v>
      </c>
      <c r="H37" s="242">
        <v>19</v>
      </c>
      <c r="I37" s="32"/>
      <c r="J37" s="20">
        <f t="shared" si="5"/>
        <v>12</v>
      </c>
      <c r="K37" s="242">
        <v>10</v>
      </c>
      <c r="L37" s="242">
        <v>2</v>
      </c>
    </row>
    <row r="38" spans="1:15">
      <c r="A38" t="s">
        <v>547</v>
      </c>
      <c r="B38" s="20">
        <f t="shared" si="1"/>
        <v>193</v>
      </c>
      <c r="C38" s="22">
        <f t="shared" si="2"/>
        <v>28</v>
      </c>
      <c r="D38" s="22">
        <f t="shared" si="3"/>
        <v>165</v>
      </c>
      <c r="E38" s="32"/>
      <c r="F38" s="20">
        <f t="shared" si="4"/>
        <v>1</v>
      </c>
      <c r="G38" s="242">
        <v>0</v>
      </c>
      <c r="H38" s="242">
        <v>1</v>
      </c>
      <c r="I38" s="32"/>
      <c r="J38" s="20">
        <f t="shared" si="5"/>
        <v>192</v>
      </c>
      <c r="K38" s="242">
        <v>28</v>
      </c>
      <c r="L38" s="242">
        <v>164</v>
      </c>
    </row>
    <row r="39" spans="1:15">
      <c r="A39" t="s">
        <v>494</v>
      </c>
      <c r="B39" s="20">
        <f t="shared" si="1"/>
        <v>2</v>
      </c>
      <c r="C39" s="22">
        <f t="shared" si="2"/>
        <v>1</v>
      </c>
      <c r="D39" s="22">
        <f t="shared" si="3"/>
        <v>1</v>
      </c>
      <c r="E39" s="32"/>
      <c r="F39" s="20">
        <f t="shared" si="4"/>
        <v>2</v>
      </c>
      <c r="G39" s="242">
        <v>1</v>
      </c>
      <c r="H39" s="242">
        <v>1</v>
      </c>
      <c r="I39" s="32"/>
      <c r="J39" s="20">
        <f t="shared" si="5"/>
        <v>0</v>
      </c>
      <c r="K39" s="242">
        <v>0</v>
      </c>
      <c r="L39" s="242">
        <v>0</v>
      </c>
    </row>
    <row r="40" spans="1:15">
      <c r="A40" t="s">
        <v>498</v>
      </c>
      <c r="B40" s="20">
        <f t="shared" si="1"/>
        <v>78</v>
      </c>
      <c r="C40" s="22">
        <f t="shared" si="2"/>
        <v>17</v>
      </c>
      <c r="D40" s="22">
        <f t="shared" si="3"/>
        <v>61</v>
      </c>
      <c r="E40" s="32"/>
      <c r="F40" s="20">
        <f t="shared" si="4"/>
        <v>78</v>
      </c>
      <c r="G40" s="242">
        <v>17</v>
      </c>
      <c r="H40" s="242">
        <v>61</v>
      </c>
      <c r="I40" s="32"/>
      <c r="J40" s="20">
        <f t="shared" si="5"/>
        <v>0</v>
      </c>
      <c r="K40" s="242">
        <v>0</v>
      </c>
      <c r="L40" s="242">
        <v>0</v>
      </c>
    </row>
    <row r="41" spans="1:15">
      <c r="A41" t="s">
        <v>499</v>
      </c>
      <c r="B41" s="20">
        <f t="shared" ref="B41:B99" si="6">F41+J41</f>
        <v>15</v>
      </c>
      <c r="C41" s="22">
        <f t="shared" ref="C41:C99" si="7">G41+K41</f>
        <v>9</v>
      </c>
      <c r="D41" s="22">
        <f t="shared" ref="D41:D99" si="8">H41+L41</f>
        <v>6</v>
      </c>
      <c r="E41" s="32"/>
      <c r="F41" s="20">
        <f t="shared" ref="F41:F99" si="9">SUM(G41:H41)</f>
        <v>10</v>
      </c>
      <c r="G41" s="242">
        <v>5</v>
      </c>
      <c r="H41" s="242">
        <v>5</v>
      </c>
      <c r="I41" s="32"/>
      <c r="J41" s="20">
        <f t="shared" ref="J41:J99" si="10">SUM(K41:L41)</f>
        <v>5</v>
      </c>
      <c r="K41" s="242">
        <v>4</v>
      </c>
      <c r="L41" s="242">
        <v>1</v>
      </c>
    </row>
    <row r="42" spans="1:15">
      <c r="A42" t="s">
        <v>548</v>
      </c>
      <c r="B42" s="20">
        <f t="shared" si="6"/>
        <v>45</v>
      </c>
      <c r="C42" s="22">
        <f t="shared" si="7"/>
        <v>25</v>
      </c>
      <c r="D42" s="22">
        <f t="shared" si="8"/>
        <v>20</v>
      </c>
      <c r="E42" s="32"/>
      <c r="F42" s="20">
        <f t="shared" si="9"/>
        <v>45</v>
      </c>
      <c r="G42" s="242">
        <v>25</v>
      </c>
      <c r="H42" s="242">
        <v>20</v>
      </c>
      <c r="I42" s="32"/>
      <c r="J42" s="20">
        <f t="shared" si="10"/>
        <v>0</v>
      </c>
      <c r="K42" s="242">
        <v>0</v>
      </c>
      <c r="L42" s="242">
        <v>0</v>
      </c>
    </row>
    <row r="43" spans="1:15">
      <c r="A43" t="s">
        <v>466</v>
      </c>
      <c r="B43" s="20">
        <f t="shared" si="6"/>
        <v>204</v>
      </c>
      <c r="C43" s="22">
        <f t="shared" si="7"/>
        <v>152</v>
      </c>
      <c r="D43" s="22">
        <f t="shared" si="8"/>
        <v>52</v>
      </c>
      <c r="E43" s="32"/>
      <c r="F43" s="20">
        <f t="shared" si="9"/>
        <v>22</v>
      </c>
      <c r="G43" s="242">
        <v>9</v>
      </c>
      <c r="H43" s="242">
        <v>13</v>
      </c>
      <c r="I43" s="32"/>
      <c r="J43" s="20">
        <f t="shared" si="10"/>
        <v>182</v>
      </c>
      <c r="K43" s="242">
        <v>143</v>
      </c>
      <c r="L43" s="242">
        <v>39</v>
      </c>
    </row>
    <row r="44" spans="1:15">
      <c r="A44" t="s">
        <v>549</v>
      </c>
      <c r="B44" s="20">
        <f t="shared" si="6"/>
        <v>233</v>
      </c>
      <c r="C44" s="22">
        <f t="shared" si="7"/>
        <v>60</v>
      </c>
      <c r="D44" s="22">
        <f t="shared" si="8"/>
        <v>173</v>
      </c>
      <c r="E44" s="32"/>
      <c r="F44" s="20">
        <f t="shared" si="9"/>
        <v>196</v>
      </c>
      <c r="G44" s="242">
        <v>55</v>
      </c>
      <c r="H44" s="242">
        <v>141</v>
      </c>
      <c r="I44" s="32"/>
      <c r="J44" s="20">
        <f t="shared" si="10"/>
        <v>37</v>
      </c>
      <c r="K44" s="242">
        <v>5</v>
      </c>
      <c r="L44" s="242">
        <v>32</v>
      </c>
    </row>
    <row r="45" spans="1:15">
      <c r="A45" t="s">
        <v>550</v>
      </c>
      <c r="B45" s="20">
        <f t="shared" si="6"/>
        <v>3</v>
      </c>
      <c r="C45" s="22">
        <f t="shared" si="7"/>
        <v>0</v>
      </c>
      <c r="D45" s="22">
        <f t="shared" si="8"/>
        <v>3</v>
      </c>
      <c r="E45" s="32"/>
      <c r="F45" s="20">
        <f t="shared" si="9"/>
        <v>3</v>
      </c>
      <c r="G45" s="242">
        <v>0</v>
      </c>
      <c r="H45" s="242">
        <v>3</v>
      </c>
      <c r="I45" s="32"/>
      <c r="J45" s="20">
        <f t="shared" si="10"/>
        <v>0</v>
      </c>
      <c r="K45" s="242">
        <v>0</v>
      </c>
      <c r="L45" s="242">
        <v>0</v>
      </c>
    </row>
    <row r="46" spans="1:15">
      <c r="A46" t="s">
        <v>551</v>
      </c>
      <c r="B46" s="20">
        <f t="shared" si="6"/>
        <v>1</v>
      </c>
      <c r="C46" s="22">
        <f t="shared" si="7"/>
        <v>1</v>
      </c>
      <c r="D46" s="22">
        <f t="shared" si="8"/>
        <v>0</v>
      </c>
      <c r="E46" s="32"/>
      <c r="F46" s="20">
        <f t="shared" si="9"/>
        <v>1</v>
      </c>
      <c r="G46" s="242">
        <v>1</v>
      </c>
      <c r="H46" s="242">
        <v>0</v>
      </c>
      <c r="I46" s="32"/>
      <c r="J46" s="20">
        <f t="shared" si="10"/>
        <v>0</v>
      </c>
      <c r="K46" s="242">
        <v>0</v>
      </c>
      <c r="L46" s="242">
        <v>0</v>
      </c>
    </row>
    <row r="47" spans="1:15">
      <c r="A47" t="s">
        <v>552</v>
      </c>
      <c r="B47" s="20">
        <f t="shared" si="6"/>
        <v>3</v>
      </c>
      <c r="C47" s="22">
        <f t="shared" si="7"/>
        <v>1</v>
      </c>
      <c r="D47" s="22">
        <f t="shared" si="8"/>
        <v>2</v>
      </c>
      <c r="E47" s="32"/>
      <c r="F47" s="20">
        <f t="shared" si="9"/>
        <v>3</v>
      </c>
      <c r="G47" s="242">
        <v>1</v>
      </c>
      <c r="H47" s="242">
        <v>2</v>
      </c>
      <c r="I47" s="32"/>
      <c r="J47" s="20">
        <f t="shared" si="10"/>
        <v>0</v>
      </c>
      <c r="K47" s="242">
        <v>0</v>
      </c>
      <c r="L47" s="242">
        <v>0</v>
      </c>
    </row>
    <row r="48" spans="1:15">
      <c r="A48" t="s">
        <v>553</v>
      </c>
      <c r="B48" s="20">
        <f t="shared" si="6"/>
        <v>22</v>
      </c>
      <c r="C48" s="22">
        <f t="shared" si="7"/>
        <v>1</v>
      </c>
      <c r="D48" s="22">
        <f t="shared" si="8"/>
        <v>21</v>
      </c>
      <c r="E48" s="32"/>
      <c r="F48" s="20">
        <f t="shared" si="9"/>
        <v>22</v>
      </c>
      <c r="G48" s="242">
        <v>1</v>
      </c>
      <c r="H48" s="242">
        <v>21</v>
      </c>
      <c r="I48" s="32"/>
      <c r="J48" s="20">
        <f t="shared" si="10"/>
        <v>0</v>
      </c>
      <c r="K48" s="242">
        <v>0</v>
      </c>
      <c r="L48" s="242">
        <v>0</v>
      </c>
    </row>
    <row r="49" spans="1:12">
      <c r="A49" t="s">
        <v>554</v>
      </c>
      <c r="B49" s="20">
        <f t="shared" si="6"/>
        <v>1</v>
      </c>
      <c r="C49" s="22">
        <f t="shared" si="7"/>
        <v>0</v>
      </c>
      <c r="D49" s="22">
        <f t="shared" si="8"/>
        <v>1</v>
      </c>
      <c r="E49" s="32"/>
      <c r="F49" s="20">
        <f t="shared" si="9"/>
        <v>1</v>
      </c>
      <c r="G49" s="242">
        <v>0</v>
      </c>
      <c r="H49" s="242">
        <v>1</v>
      </c>
      <c r="I49" s="32"/>
      <c r="J49" s="20">
        <f t="shared" si="10"/>
        <v>0</v>
      </c>
      <c r="K49" s="242">
        <v>0</v>
      </c>
      <c r="L49" s="242">
        <v>0</v>
      </c>
    </row>
    <row r="50" spans="1:12">
      <c r="A50" t="s">
        <v>230</v>
      </c>
      <c r="B50" s="20">
        <f t="shared" si="6"/>
        <v>388</v>
      </c>
      <c r="C50" s="22">
        <f t="shared" si="7"/>
        <v>200</v>
      </c>
      <c r="D50" s="22">
        <f t="shared" si="8"/>
        <v>188</v>
      </c>
      <c r="E50" s="32"/>
      <c r="F50" s="20">
        <f t="shared" si="9"/>
        <v>388</v>
      </c>
      <c r="G50" s="242">
        <v>200</v>
      </c>
      <c r="H50" s="242">
        <v>188</v>
      </c>
      <c r="I50" s="32"/>
      <c r="J50" s="20">
        <f t="shared" si="10"/>
        <v>0</v>
      </c>
      <c r="K50" s="242">
        <v>0</v>
      </c>
      <c r="L50" s="242">
        <v>0</v>
      </c>
    </row>
    <row r="51" spans="1:12">
      <c r="A51" t="s">
        <v>231</v>
      </c>
      <c r="B51" s="20">
        <f t="shared" si="6"/>
        <v>225</v>
      </c>
      <c r="C51" s="22">
        <f t="shared" si="7"/>
        <v>187</v>
      </c>
      <c r="D51" s="22">
        <f t="shared" si="8"/>
        <v>38</v>
      </c>
      <c r="E51" s="32"/>
      <c r="F51" s="20">
        <f t="shared" si="9"/>
        <v>101</v>
      </c>
      <c r="G51" s="242">
        <v>80</v>
      </c>
      <c r="H51" s="242">
        <v>21</v>
      </c>
      <c r="I51" s="32"/>
      <c r="J51" s="20">
        <f t="shared" si="10"/>
        <v>124</v>
      </c>
      <c r="K51" s="242">
        <v>107</v>
      </c>
      <c r="L51" s="242">
        <v>17</v>
      </c>
    </row>
    <row r="52" spans="1:12">
      <c r="A52" t="s">
        <v>232</v>
      </c>
      <c r="B52" s="20">
        <f t="shared" si="6"/>
        <v>140</v>
      </c>
      <c r="C52" s="22">
        <f t="shared" si="7"/>
        <v>39</v>
      </c>
      <c r="D52" s="22">
        <f t="shared" si="8"/>
        <v>101</v>
      </c>
      <c r="E52" s="32"/>
      <c r="F52" s="20">
        <f t="shared" si="9"/>
        <v>30</v>
      </c>
      <c r="G52" s="242">
        <v>2</v>
      </c>
      <c r="H52" s="242">
        <v>28</v>
      </c>
      <c r="I52" s="32"/>
      <c r="J52" s="20">
        <f t="shared" si="10"/>
        <v>110</v>
      </c>
      <c r="K52" s="242">
        <v>37</v>
      </c>
      <c r="L52" s="242">
        <v>73</v>
      </c>
    </row>
    <row r="53" spans="1:12">
      <c r="A53" t="s">
        <v>500</v>
      </c>
      <c r="B53" s="20">
        <f t="shared" si="6"/>
        <v>16</v>
      </c>
      <c r="C53" s="22">
        <f t="shared" si="7"/>
        <v>4</v>
      </c>
      <c r="D53" s="22">
        <f t="shared" si="8"/>
        <v>12</v>
      </c>
      <c r="E53" s="32"/>
      <c r="F53" s="20">
        <f t="shared" si="9"/>
        <v>16</v>
      </c>
      <c r="G53" s="242">
        <v>4</v>
      </c>
      <c r="H53" s="242">
        <v>12</v>
      </c>
      <c r="I53" s="32"/>
      <c r="J53" s="20">
        <f t="shared" si="10"/>
        <v>0</v>
      </c>
      <c r="K53" s="242">
        <v>0</v>
      </c>
      <c r="L53" s="242">
        <v>0</v>
      </c>
    </row>
    <row r="54" spans="1:12">
      <c r="A54" t="s">
        <v>555</v>
      </c>
      <c r="B54" s="20">
        <f t="shared" si="6"/>
        <v>90</v>
      </c>
      <c r="C54" s="22">
        <f t="shared" si="7"/>
        <v>28</v>
      </c>
      <c r="D54" s="22">
        <f t="shared" si="8"/>
        <v>62</v>
      </c>
      <c r="E54" s="32"/>
      <c r="F54" s="20">
        <f t="shared" si="9"/>
        <v>72</v>
      </c>
      <c r="G54" s="242">
        <v>20</v>
      </c>
      <c r="H54" s="242">
        <v>52</v>
      </c>
      <c r="I54" s="32"/>
      <c r="J54" s="20">
        <f t="shared" si="10"/>
        <v>18</v>
      </c>
      <c r="K54" s="242">
        <v>8</v>
      </c>
      <c r="L54" s="242">
        <v>10</v>
      </c>
    </row>
    <row r="55" spans="1:12">
      <c r="A55" t="s">
        <v>234</v>
      </c>
      <c r="B55" s="20">
        <f t="shared" si="6"/>
        <v>3</v>
      </c>
      <c r="C55" s="22">
        <f t="shared" si="7"/>
        <v>2</v>
      </c>
      <c r="D55" s="22">
        <f t="shared" si="8"/>
        <v>1</v>
      </c>
      <c r="E55" s="32"/>
      <c r="F55" s="20">
        <f t="shared" si="9"/>
        <v>3</v>
      </c>
      <c r="G55" s="242">
        <v>2</v>
      </c>
      <c r="H55" s="242">
        <v>1</v>
      </c>
      <c r="I55" s="32"/>
      <c r="J55" s="20">
        <f t="shared" si="10"/>
        <v>0</v>
      </c>
      <c r="K55" s="242">
        <v>0</v>
      </c>
      <c r="L55" s="242">
        <v>0</v>
      </c>
    </row>
    <row r="56" spans="1:12">
      <c r="A56" t="s">
        <v>556</v>
      </c>
      <c r="B56" s="20">
        <f t="shared" si="6"/>
        <v>1</v>
      </c>
      <c r="C56" s="22">
        <f t="shared" si="7"/>
        <v>0</v>
      </c>
      <c r="D56" s="22">
        <f t="shared" si="8"/>
        <v>1</v>
      </c>
      <c r="E56" s="32"/>
      <c r="F56" s="20">
        <f t="shared" si="9"/>
        <v>0</v>
      </c>
      <c r="G56" s="242">
        <v>0</v>
      </c>
      <c r="H56" s="242">
        <v>0</v>
      </c>
      <c r="I56" s="32"/>
      <c r="J56" s="20">
        <f t="shared" si="10"/>
        <v>1</v>
      </c>
      <c r="K56" s="242">
        <v>0</v>
      </c>
      <c r="L56" s="242">
        <v>1</v>
      </c>
    </row>
    <row r="57" spans="1:12">
      <c r="A57" t="s">
        <v>502</v>
      </c>
      <c r="B57" s="20">
        <f t="shared" si="6"/>
        <v>57</v>
      </c>
      <c r="C57" s="22">
        <f t="shared" si="7"/>
        <v>8</v>
      </c>
      <c r="D57" s="22">
        <f t="shared" si="8"/>
        <v>49</v>
      </c>
      <c r="E57" s="32"/>
      <c r="F57" s="20">
        <f t="shared" si="9"/>
        <v>56</v>
      </c>
      <c r="G57" s="242">
        <v>8</v>
      </c>
      <c r="H57" s="242">
        <v>48</v>
      </c>
      <c r="I57" s="32"/>
      <c r="J57" s="20">
        <f t="shared" si="10"/>
        <v>1</v>
      </c>
      <c r="K57" s="242">
        <v>0</v>
      </c>
      <c r="L57" s="242">
        <v>1</v>
      </c>
    </row>
    <row r="58" spans="1:12">
      <c r="A58" t="s">
        <v>557</v>
      </c>
      <c r="B58" s="20">
        <f t="shared" si="6"/>
        <v>193</v>
      </c>
      <c r="C58" s="22">
        <f t="shared" si="7"/>
        <v>34</v>
      </c>
      <c r="D58" s="22">
        <f t="shared" si="8"/>
        <v>159</v>
      </c>
      <c r="E58" s="32"/>
      <c r="F58" s="20">
        <f t="shared" si="9"/>
        <v>81</v>
      </c>
      <c r="G58" s="242">
        <v>10</v>
      </c>
      <c r="H58" s="242">
        <v>71</v>
      </c>
      <c r="I58" s="32"/>
      <c r="J58" s="20">
        <f t="shared" si="10"/>
        <v>112</v>
      </c>
      <c r="K58" s="242">
        <v>24</v>
      </c>
      <c r="L58" s="242">
        <v>88</v>
      </c>
    </row>
    <row r="59" spans="1:12">
      <c r="A59" t="s">
        <v>558</v>
      </c>
      <c r="B59" s="20">
        <f t="shared" si="6"/>
        <v>30</v>
      </c>
      <c r="C59" s="22">
        <f t="shared" si="7"/>
        <v>5</v>
      </c>
      <c r="D59" s="22">
        <f t="shared" si="8"/>
        <v>25</v>
      </c>
      <c r="E59" s="32"/>
      <c r="F59" s="20">
        <f t="shared" si="9"/>
        <v>14</v>
      </c>
      <c r="G59" s="242">
        <v>1</v>
      </c>
      <c r="H59" s="242">
        <v>13</v>
      </c>
      <c r="I59" s="32"/>
      <c r="J59" s="20">
        <f t="shared" si="10"/>
        <v>16</v>
      </c>
      <c r="K59" s="242">
        <v>4</v>
      </c>
      <c r="L59" s="242">
        <v>12</v>
      </c>
    </row>
    <row r="60" spans="1:12">
      <c r="A60" t="s">
        <v>501</v>
      </c>
      <c r="B60" s="20">
        <f t="shared" si="6"/>
        <v>4</v>
      </c>
      <c r="C60" s="22">
        <f t="shared" si="7"/>
        <v>4</v>
      </c>
      <c r="D60" s="22">
        <f t="shared" si="8"/>
        <v>0</v>
      </c>
      <c r="E60" s="32"/>
      <c r="F60" s="20">
        <f t="shared" si="9"/>
        <v>4</v>
      </c>
      <c r="G60" s="242">
        <v>4</v>
      </c>
      <c r="H60" s="242">
        <v>0</v>
      </c>
      <c r="I60" s="32"/>
      <c r="J60" s="20">
        <f t="shared" si="10"/>
        <v>0</v>
      </c>
      <c r="K60" s="242">
        <v>0</v>
      </c>
      <c r="L60" s="242">
        <v>0</v>
      </c>
    </row>
    <row r="61" spans="1:12">
      <c r="A61" t="s">
        <v>235</v>
      </c>
      <c r="B61" s="20">
        <f t="shared" si="6"/>
        <v>6</v>
      </c>
      <c r="C61" s="22">
        <f t="shared" si="7"/>
        <v>6</v>
      </c>
      <c r="D61" s="22">
        <f t="shared" si="8"/>
        <v>0</v>
      </c>
      <c r="E61" s="32"/>
      <c r="F61" s="20">
        <f t="shared" si="9"/>
        <v>6</v>
      </c>
      <c r="G61" s="242">
        <v>6</v>
      </c>
      <c r="H61" s="242">
        <v>0</v>
      </c>
      <c r="I61" s="32"/>
      <c r="J61" s="20">
        <f t="shared" si="10"/>
        <v>0</v>
      </c>
      <c r="K61" s="242">
        <v>0</v>
      </c>
      <c r="L61" s="242">
        <v>0</v>
      </c>
    </row>
    <row r="62" spans="1:12">
      <c r="A62" t="s">
        <v>236</v>
      </c>
      <c r="B62" s="20">
        <f t="shared" si="6"/>
        <v>68</v>
      </c>
      <c r="C62" s="22">
        <f t="shared" si="7"/>
        <v>48</v>
      </c>
      <c r="D62" s="22">
        <f t="shared" si="8"/>
        <v>20</v>
      </c>
      <c r="E62" s="32"/>
      <c r="F62" s="20">
        <f t="shared" si="9"/>
        <v>68</v>
      </c>
      <c r="G62" s="242">
        <v>48</v>
      </c>
      <c r="H62" s="242">
        <v>20</v>
      </c>
      <c r="I62" s="32"/>
      <c r="J62" s="20">
        <f t="shared" si="10"/>
        <v>0</v>
      </c>
      <c r="K62" s="242">
        <v>0</v>
      </c>
      <c r="L62" s="242">
        <v>0</v>
      </c>
    </row>
    <row r="63" spans="1:12">
      <c r="A63" t="s">
        <v>237</v>
      </c>
      <c r="B63" s="20">
        <f t="shared" si="6"/>
        <v>594</v>
      </c>
      <c r="C63" s="22">
        <f t="shared" si="7"/>
        <v>551</v>
      </c>
      <c r="D63" s="22">
        <f t="shared" si="8"/>
        <v>43</v>
      </c>
      <c r="E63" s="32"/>
      <c r="F63" s="20">
        <f t="shared" si="9"/>
        <v>594</v>
      </c>
      <c r="G63" s="242">
        <v>551</v>
      </c>
      <c r="H63" s="242">
        <v>43</v>
      </c>
      <c r="I63" s="32"/>
      <c r="J63" s="20">
        <f t="shared" si="10"/>
        <v>0</v>
      </c>
      <c r="K63" s="242">
        <v>0</v>
      </c>
      <c r="L63" s="242">
        <v>0</v>
      </c>
    </row>
    <row r="64" spans="1:12">
      <c r="A64" t="s">
        <v>238</v>
      </c>
      <c r="B64" s="20">
        <f t="shared" si="6"/>
        <v>57</v>
      </c>
      <c r="C64" s="22">
        <f t="shared" si="7"/>
        <v>26</v>
      </c>
      <c r="D64" s="22">
        <f t="shared" si="8"/>
        <v>31</v>
      </c>
      <c r="E64" s="32"/>
      <c r="F64" s="20">
        <f t="shared" si="9"/>
        <v>44</v>
      </c>
      <c r="G64" s="242">
        <v>14</v>
      </c>
      <c r="H64" s="242">
        <v>30</v>
      </c>
      <c r="I64" s="32"/>
      <c r="J64" s="20">
        <f t="shared" si="10"/>
        <v>13</v>
      </c>
      <c r="K64" s="242">
        <v>12</v>
      </c>
      <c r="L64" s="242">
        <v>1</v>
      </c>
    </row>
    <row r="65" spans="1:12">
      <c r="A65" t="s">
        <v>559</v>
      </c>
      <c r="B65" s="20">
        <f t="shared" si="6"/>
        <v>5</v>
      </c>
      <c r="C65" s="22">
        <f t="shared" si="7"/>
        <v>3</v>
      </c>
      <c r="D65" s="22">
        <f t="shared" si="8"/>
        <v>2</v>
      </c>
      <c r="E65" s="32"/>
      <c r="F65" s="20">
        <f t="shared" si="9"/>
        <v>5</v>
      </c>
      <c r="G65" s="242">
        <v>3</v>
      </c>
      <c r="H65" s="242">
        <v>2</v>
      </c>
      <c r="I65" s="32"/>
      <c r="J65" s="20">
        <f t="shared" si="10"/>
        <v>0</v>
      </c>
      <c r="K65" s="242">
        <v>0</v>
      </c>
      <c r="L65" s="242">
        <v>0</v>
      </c>
    </row>
    <row r="66" spans="1:12">
      <c r="A66" t="s">
        <v>560</v>
      </c>
      <c r="B66" s="20">
        <f t="shared" si="6"/>
        <v>4</v>
      </c>
      <c r="C66" s="22">
        <f t="shared" si="7"/>
        <v>1</v>
      </c>
      <c r="D66" s="22">
        <f t="shared" si="8"/>
        <v>3</v>
      </c>
      <c r="E66" s="32"/>
      <c r="F66" s="20">
        <f t="shared" si="9"/>
        <v>4</v>
      </c>
      <c r="G66" s="242">
        <v>1</v>
      </c>
      <c r="H66" s="242">
        <v>3</v>
      </c>
      <c r="I66" s="32"/>
      <c r="J66" s="20">
        <f t="shared" si="10"/>
        <v>0</v>
      </c>
      <c r="K66" s="242">
        <v>0</v>
      </c>
      <c r="L66" s="242">
        <v>0</v>
      </c>
    </row>
    <row r="67" spans="1:12">
      <c r="A67" t="s">
        <v>561</v>
      </c>
      <c r="B67" s="20">
        <f t="shared" si="6"/>
        <v>1</v>
      </c>
      <c r="C67" s="22">
        <f t="shared" si="7"/>
        <v>0</v>
      </c>
      <c r="D67" s="22">
        <f t="shared" si="8"/>
        <v>1</v>
      </c>
      <c r="E67" s="32"/>
      <c r="F67" s="20">
        <f t="shared" si="9"/>
        <v>1</v>
      </c>
      <c r="G67" s="242">
        <v>0</v>
      </c>
      <c r="H67" s="242">
        <v>1</v>
      </c>
      <c r="I67" s="32"/>
      <c r="J67" s="20">
        <f t="shared" si="10"/>
        <v>0</v>
      </c>
      <c r="K67" s="242">
        <v>0</v>
      </c>
      <c r="L67" s="242">
        <v>0</v>
      </c>
    </row>
    <row r="68" spans="1:12">
      <c r="A68" t="s">
        <v>562</v>
      </c>
      <c r="B68" s="20">
        <f t="shared" si="6"/>
        <v>1877</v>
      </c>
      <c r="C68" s="22">
        <f t="shared" si="7"/>
        <v>29</v>
      </c>
      <c r="D68" s="22">
        <f t="shared" si="8"/>
        <v>1848</v>
      </c>
      <c r="E68" s="32"/>
      <c r="F68" s="20">
        <f t="shared" si="9"/>
        <v>617</v>
      </c>
      <c r="G68" s="242">
        <v>7</v>
      </c>
      <c r="H68" s="242">
        <v>610</v>
      </c>
      <c r="I68" s="32"/>
      <c r="J68" s="20">
        <f t="shared" si="10"/>
        <v>1260</v>
      </c>
      <c r="K68" s="242">
        <v>22</v>
      </c>
      <c r="L68" s="242">
        <v>1238</v>
      </c>
    </row>
    <row r="69" spans="1:12">
      <c r="A69" t="s">
        <v>563</v>
      </c>
      <c r="B69" s="20">
        <f t="shared" si="6"/>
        <v>9</v>
      </c>
      <c r="C69" s="22">
        <f t="shared" si="7"/>
        <v>0</v>
      </c>
      <c r="D69" s="22">
        <f t="shared" si="8"/>
        <v>9</v>
      </c>
      <c r="E69" s="32"/>
      <c r="F69" s="20">
        <f t="shared" si="9"/>
        <v>7</v>
      </c>
      <c r="G69" s="242">
        <v>0</v>
      </c>
      <c r="H69" s="242">
        <v>7</v>
      </c>
      <c r="I69" s="32"/>
      <c r="J69" s="20">
        <f t="shared" si="10"/>
        <v>2</v>
      </c>
      <c r="K69" s="242">
        <v>0</v>
      </c>
      <c r="L69" s="242">
        <v>2</v>
      </c>
    </row>
    <row r="70" spans="1:12">
      <c r="A70" t="s">
        <v>239</v>
      </c>
      <c r="B70" s="20">
        <f t="shared" si="6"/>
        <v>7</v>
      </c>
      <c r="C70" s="22">
        <f t="shared" si="7"/>
        <v>0</v>
      </c>
      <c r="D70" s="22">
        <f t="shared" si="8"/>
        <v>7</v>
      </c>
      <c r="E70" s="32"/>
      <c r="F70" s="20">
        <f t="shared" si="9"/>
        <v>5</v>
      </c>
      <c r="G70" s="242">
        <v>0</v>
      </c>
      <c r="H70" s="242">
        <v>5</v>
      </c>
      <c r="I70" s="32"/>
      <c r="J70" s="20">
        <f t="shared" si="10"/>
        <v>2</v>
      </c>
      <c r="K70" s="242">
        <v>0</v>
      </c>
      <c r="L70" s="242">
        <v>2</v>
      </c>
    </row>
    <row r="71" spans="1:12">
      <c r="A71" t="s">
        <v>564</v>
      </c>
      <c r="B71" s="20">
        <f t="shared" si="6"/>
        <v>417</v>
      </c>
      <c r="C71" s="22">
        <f t="shared" si="7"/>
        <v>44</v>
      </c>
      <c r="D71" s="22">
        <f t="shared" si="8"/>
        <v>373</v>
      </c>
      <c r="E71" s="32"/>
      <c r="F71" s="20">
        <f t="shared" si="9"/>
        <v>48</v>
      </c>
      <c r="G71" s="242">
        <v>3</v>
      </c>
      <c r="H71" s="242">
        <v>45</v>
      </c>
      <c r="I71" s="32"/>
      <c r="J71" s="20">
        <f t="shared" si="10"/>
        <v>369</v>
      </c>
      <c r="K71" s="242">
        <v>41</v>
      </c>
      <c r="L71" s="242">
        <v>328</v>
      </c>
    </row>
    <row r="72" spans="1:12">
      <c r="A72" t="s">
        <v>565</v>
      </c>
      <c r="B72" s="20">
        <f t="shared" si="6"/>
        <v>2</v>
      </c>
      <c r="C72" s="22">
        <f t="shared" si="7"/>
        <v>1</v>
      </c>
      <c r="D72" s="22">
        <f t="shared" si="8"/>
        <v>1</v>
      </c>
      <c r="E72" s="32"/>
      <c r="F72" s="20">
        <f t="shared" si="9"/>
        <v>2</v>
      </c>
      <c r="G72" s="242">
        <v>1</v>
      </c>
      <c r="H72" s="242">
        <v>1</v>
      </c>
      <c r="I72" s="32"/>
      <c r="J72" s="20">
        <f t="shared" si="10"/>
        <v>0</v>
      </c>
      <c r="K72" s="242">
        <v>0</v>
      </c>
      <c r="L72" s="242">
        <v>0</v>
      </c>
    </row>
    <row r="73" spans="1:12">
      <c r="A73" t="s">
        <v>240</v>
      </c>
      <c r="B73" s="20">
        <f t="shared" si="6"/>
        <v>51</v>
      </c>
      <c r="C73" s="22">
        <f t="shared" si="7"/>
        <v>27</v>
      </c>
      <c r="D73" s="22">
        <f t="shared" si="8"/>
        <v>24</v>
      </c>
      <c r="E73" s="32"/>
      <c r="F73" s="20">
        <f t="shared" si="9"/>
        <v>22</v>
      </c>
      <c r="G73" s="242">
        <v>7</v>
      </c>
      <c r="H73" s="242">
        <v>15</v>
      </c>
      <c r="I73" s="32"/>
      <c r="J73" s="20">
        <f t="shared" si="10"/>
        <v>29</v>
      </c>
      <c r="K73" s="242">
        <v>20</v>
      </c>
      <c r="L73" s="242">
        <v>9</v>
      </c>
    </row>
    <row r="74" spans="1:12">
      <c r="A74" t="s">
        <v>566</v>
      </c>
      <c r="B74" s="20">
        <f t="shared" si="6"/>
        <v>11</v>
      </c>
      <c r="C74" s="22">
        <f t="shared" si="7"/>
        <v>2</v>
      </c>
      <c r="D74" s="22">
        <f t="shared" si="8"/>
        <v>9</v>
      </c>
      <c r="E74" s="32"/>
      <c r="F74" s="20">
        <f t="shared" si="9"/>
        <v>11</v>
      </c>
      <c r="G74" s="242">
        <v>2</v>
      </c>
      <c r="H74" s="242">
        <v>9</v>
      </c>
      <c r="I74" s="32"/>
      <c r="J74" s="20">
        <f t="shared" si="10"/>
        <v>0</v>
      </c>
      <c r="K74" s="242">
        <v>0</v>
      </c>
      <c r="L74" s="242">
        <v>0</v>
      </c>
    </row>
    <row r="75" spans="1:12">
      <c r="A75" t="s">
        <v>567</v>
      </c>
      <c r="B75" s="20">
        <f t="shared" si="6"/>
        <v>25</v>
      </c>
      <c r="C75" s="22">
        <f t="shared" si="7"/>
        <v>2</v>
      </c>
      <c r="D75" s="22">
        <f t="shared" si="8"/>
        <v>23</v>
      </c>
      <c r="E75" s="32"/>
      <c r="F75" s="20">
        <f t="shared" si="9"/>
        <v>22</v>
      </c>
      <c r="G75" s="242">
        <v>2</v>
      </c>
      <c r="H75" s="242">
        <v>20</v>
      </c>
      <c r="I75" s="32"/>
      <c r="J75" s="20">
        <f t="shared" si="10"/>
        <v>3</v>
      </c>
      <c r="K75" s="242">
        <v>0</v>
      </c>
      <c r="L75" s="242">
        <v>3</v>
      </c>
    </row>
    <row r="76" spans="1:12">
      <c r="A76" t="s">
        <v>568</v>
      </c>
      <c r="B76" s="20">
        <f t="shared" si="6"/>
        <v>11</v>
      </c>
      <c r="C76" s="22">
        <f t="shared" si="7"/>
        <v>0</v>
      </c>
      <c r="D76" s="22">
        <f t="shared" si="8"/>
        <v>11</v>
      </c>
      <c r="E76" s="32"/>
      <c r="F76" s="20">
        <f t="shared" si="9"/>
        <v>11</v>
      </c>
      <c r="G76" s="242">
        <v>0</v>
      </c>
      <c r="H76" s="242">
        <v>11</v>
      </c>
      <c r="I76" s="32"/>
      <c r="J76" s="20">
        <f t="shared" si="10"/>
        <v>0</v>
      </c>
      <c r="K76" s="242">
        <v>0</v>
      </c>
      <c r="L76" s="242">
        <v>0</v>
      </c>
    </row>
    <row r="77" spans="1:12">
      <c r="A77" t="s">
        <v>241</v>
      </c>
      <c r="B77" s="20">
        <f t="shared" si="6"/>
        <v>4</v>
      </c>
      <c r="C77" s="22">
        <f t="shared" si="7"/>
        <v>1</v>
      </c>
      <c r="D77" s="22">
        <f t="shared" si="8"/>
        <v>3</v>
      </c>
      <c r="E77" s="32"/>
      <c r="F77" s="20">
        <f t="shared" si="9"/>
        <v>4</v>
      </c>
      <c r="G77" s="242">
        <v>1</v>
      </c>
      <c r="H77" s="242">
        <v>3</v>
      </c>
      <c r="I77" s="32"/>
      <c r="J77" s="20">
        <f t="shared" si="10"/>
        <v>0</v>
      </c>
      <c r="K77" s="242">
        <v>0</v>
      </c>
      <c r="L77" s="242">
        <v>0</v>
      </c>
    </row>
    <row r="78" spans="1:12">
      <c r="A78" t="s">
        <v>569</v>
      </c>
      <c r="B78" s="20">
        <f t="shared" si="6"/>
        <v>10</v>
      </c>
      <c r="C78" s="22">
        <f t="shared" si="7"/>
        <v>2</v>
      </c>
      <c r="D78" s="22">
        <f t="shared" si="8"/>
        <v>8</v>
      </c>
      <c r="E78" s="32"/>
      <c r="F78" s="20">
        <f t="shared" si="9"/>
        <v>7</v>
      </c>
      <c r="G78" s="242">
        <v>1</v>
      </c>
      <c r="H78" s="242">
        <v>6</v>
      </c>
      <c r="I78" s="32"/>
      <c r="J78" s="20">
        <f t="shared" si="10"/>
        <v>3</v>
      </c>
      <c r="K78" s="242">
        <v>1</v>
      </c>
      <c r="L78" s="242">
        <v>2</v>
      </c>
    </row>
    <row r="79" spans="1:12">
      <c r="A79" t="s">
        <v>570</v>
      </c>
      <c r="B79" s="20">
        <f t="shared" si="6"/>
        <v>187</v>
      </c>
      <c r="C79" s="22">
        <f t="shared" si="7"/>
        <v>134</v>
      </c>
      <c r="D79" s="22">
        <f t="shared" si="8"/>
        <v>53</v>
      </c>
      <c r="E79" s="32"/>
      <c r="F79" s="20">
        <f t="shared" si="9"/>
        <v>18</v>
      </c>
      <c r="G79" s="242">
        <v>6</v>
      </c>
      <c r="H79" s="242">
        <v>12</v>
      </c>
      <c r="I79" s="32"/>
      <c r="J79" s="20">
        <f t="shared" si="10"/>
        <v>169</v>
      </c>
      <c r="K79" s="242">
        <v>128</v>
      </c>
      <c r="L79" s="242">
        <v>41</v>
      </c>
    </row>
    <row r="80" spans="1:12">
      <c r="A80" t="s">
        <v>242</v>
      </c>
      <c r="B80" s="20">
        <f t="shared" si="6"/>
        <v>453</v>
      </c>
      <c r="C80" s="22">
        <f t="shared" si="7"/>
        <v>424</v>
      </c>
      <c r="D80" s="22">
        <f t="shared" si="8"/>
        <v>29</v>
      </c>
      <c r="E80" s="32"/>
      <c r="F80" s="20">
        <f t="shared" si="9"/>
        <v>223</v>
      </c>
      <c r="G80" s="242">
        <v>198</v>
      </c>
      <c r="H80" s="242">
        <v>25</v>
      </c>
      <c r="I80" s="32"/>
      <c r="J80" s="20">
        <f t="shared" si="10"/>
        <v>230</v>
      </c>
      <c r="K80" s="242">
        <v>226</v>
      </c>
      <c r="L80" s="242">
        <v>4</v>
      </c>
    </row>
    <row r="81" spans="1:13">
      <c r="A81" t="s">
        <v>468</v>
      </c>
      <c r="B81" s="20">
        <f t="shared" si="6"/>
        <v>8</v>
      </c>
      <c r="C81" s="22">
        <f t="shared" si="7"/>
        <v>1</v>
      </c>
      <c r="D81" s="22">
        <f t="shared" si="8"/>
        <v>7</v>
      </c>
      <c r="E81" s="32"/>
      <c r="F81" s="20">
        <f t="shared" si="9"/>
        <v>7</v>
      </c>
      <c r="G81" s="242">
        <v>1</v>
      </c>
      <c r="H81" s="242">
        <v>6</v>
      </c>
      <c r="I81" s="32"/>
      <c r="J81" s="20">
        <f t="shared" si="10"/>
        <v>1</v>
      </c>
      <c r="K81" s="242">
        <v>0</v>
      </c>
      <c r="L81" s="242">
        <v>1</v>
      </c>
    </row>
    <row r="82" spans="1:13">
      <c r="A82" t="s">
        <v>571</v>
      </c>
      <c r="B82" s="20">
        <f t="shared" si="6"/>
        <v>1</v>
      </c>
      <c r="C82" s="22">
        <f t="shared" si="7"/>
        <v>0</v>
      </c>
      <c r="D82" s="22">
        <f t="shared" si="8"/>
        <v>1</v>
      </c>
      <c r="E82" s="32"/>
      <c r="F82" s="20">
        <f t="shared" si="9"/>
        <v>0</v>
      </c>
      <c r="G82" s="242">
        <v>0</v>
      </c>
      <c r="H82" s="242">
        <v>0</v>
      </c>
      <c r="I82" s="32"/>
      <c r="J82" s="20">
        <f t="shared" si="10"/>
        <v>1</v>
      </c>
      <c r="K82" s="242">
        <v>0</v>
      </c>
      <c r="L82" s="242">
        <v>1</v>
      </c>
    </row>
    <row r="83" spans="1:13">
      <c r="A83" t="s">
        <v>572</v>
      </c>
      <c r="B83" s="20">
        <f t="shared" si="6"/>
        <v>1</v>
      </c>
      <c r="C83" s="22">
        <f t="shared" si="7"/>
        <v>0</v>
      </c>
      <c r="D83" s="22">
        <f t="shared" si="8"/>
        <v>1</v>
      </c>
      <c r="E83" s="32"/>
      <c r="F83" s="20">
        <f t="shared" si="9"/>
        <v>1</v>
      </c>
      <c r="G83" s="242">
        <v>0</v>
      </c>
      <c r="H83" s="242">
        <v>1</v>
      </c>
      <c r="I83" s="32"/>
      <c r="J83" s="20">
        <f t="shared" si="10"/>
        <v>0</v>
      </c>
      <c r="K83" s="242">
        <v>0</v>
      </c>
      <c r="L83" s="242">
        <v>0</v>
      </c>
    </row>
    <row r="84" spans="1:13">
      <c r="A84" t="s">
        <v>573</v>
      </c>
      <c r="B84" s="20">
        <f t="shared" si="6"/>
        <v>87</v>
      </c>
      <c r="C84" s="22">
        <f t="shared" si="7"/>
        <v>31</v>
      </c>
      <c r="D84" s="22">
        <f t="shared" si="8"/>
        <v>56</v>
      </c>
      <c r="E84" s="32"/>
      <c r="F84" s="20">
        <f t="shared" si="9"/>
        <v>87</v>
      </c>
      <c r="G84" s="242">
        <v>31</v>
      </c>
      <c r="H84" s="242">
        <v>56</v>
      </c>
      <c r="I84" s="32"/>
      <c r="J84" s="20">
        <f t="shared" si="10"/>
        <v>0</v>
      </c>
      <c r="K84" s="242">
        <v>0</v>
      </c>
      <c r="L84" s="242">
        <v>0</v>
      </c>
    </row>
    <row r="85" spans="1:13">
      <c r="A85" t="s">
        <v>243</v>
      </c>
      <c r="B85" s="20">
        <f t="shared" si="6"/>
        <v>33</v>
      </c>
      <c r="C85" s="22">
        <f t="shared" si="7"/>
        <v>10</v>
      </c>
      <c r="D85" s="22">
        <f t="shared" si="8"/>
        <v>23</v>
      </c>
      <c r="E85" s="32"/>
      <c r="F85" s="20">
        <f t="shared" si="9"/>
        <v>6</v>
      </c>
      <c r="G85" s="242">
        <v>0</v>
      </c>
      <c r="H85" s="242">
        <v>6</v>
      </c>
      <c r="I85" s="32"/>
      <c r="J85" s="20">
        <f t="shared" si="10"/>
        <v>27</v>
      </c>
      <c r="K85" s="242">
        <v>10</v>
      </c>
      <c r="L85" s="242">
        <v>17</v>
      </c>
    </row>
    <row r="86" spans="1:13">
      <c r="A86" t="s">
        <v>574</v>
      </c>
      <c r="B86" s="20">
        <f t="shared" si="6"/>
        <v>22</v>
      </c>
      <c r="C86" s="22">
        <f t="shared" si="7"/>
        <v>8</v>
      </c>
      <c r="D86" s="22">
        <f t="shared" si="8"/>
        <v>14</v>
      </c>
      <c r="E86" s="32"/>
      <c r="F86" s="20">
        <f t="shared" si="9"/>
        <v>8</v>
      </c>
      <c r="G86" s="242">
        <v>1</v>
      </c>
      <c r="H86" s="242">
        <v>7</v>
      </c>
      <c r="I86" s="32"/>
      <c r="J86" s="20">
        <f t="shared" si="10"/>
        <v>14</v>
      </c>
      <c r="K86" s="242">
        <v>7</v>
      </c>
      <c r="L86" s="242">
        <v>7</v>
      </c>
    </row>
    <row r="87" spans="1:13">
      <c r="A87" t="s">
        <v>575</v>
      </c>
      <c r="B87" s="20">
        <f t="shared" si="6"/>
        <v>84</v>
      </c>
      <c r="C87" s="22">
        <f t="shared" si="7"/>
        <v>5</v>
      </c>
      <c r="D87" s="22">
        <f t="shared" si="8"/>
        <v>79</v>
      </c>
      <c r="E87" s="32"/>
      <c r="F87" s="20">
        <f t="shared" si="9"/>
        <v>31</v>
      </c>
      <c r="G87" s="242">
        <v>0</v>
      </c>
      <c r="H87" s="242">
        <v>31</v>
      </c>
      <c r="I87" s="32"/>
      <c r="J87" s="20">
        <f t="shared" si="10"/>
        <v>53</v>
      </c>
      <c r="K87" s="242">
        <v>5</v>
      </c>
      <c r="L87" s="242">
        <v>48</v>
      </c>
    </row>
    <row r="88" spans="1:13">
      <c r="A88" t="s">
        <v>576</v>
      </c>
      <c r="B88" s="20">
        <f t="shared" si="6"/>
        <v>7293</v>
      </c>
      <c r="C88" s="22">
        <f t="shared" si="7"/>
        <v>1249</v>
      </c>
      <c r="D88" s="22">
        <f t="shared" si="8"/>
        <v>6044</v>
      </c>
      <c r="E88" s="32"/>
      <c r="F88" s="20">
        <f t="shared" si="9"/>
        <v>2006</v>
      </c>
      <c r="G88" s="242">
        <v>193</v>
      </c>
      <c r="H88" s="242">
        <v>1813</v>
      </c>
      <c r="I88" s="32"/>
      <c r="J88" s="20">
        <f t="shared" si="10"/>
        <v>5287</v>
      </c>
      <c r="K88" s="242">
        <v>1056</v>
      </c>
      <c r="L88" s="242">
        <v>4231</v>
      </c>
    </row>
    <row r="89" spans="1:13">
      <c r="A89" t="s">
        <v>244</v>
      </c>
      <c r="B89" s="20">
        <f t="shared" si="6"/>
        <v>1</v>
      </c>
      <c r="C89" s="22">
        <f t="shared" si="7"/>
        <v>1</v>
      </c>
      <c r="D89" s="22">
        <f t="shared" si="8"/>
        <v>0</v>
      </c>
      <c r="E89" s="32"/>
      <c r="F89" s="20">
        <f t="shared" si="9"/>
        <v>1</v>
      </c>
      <c r="G89" s="242">
        <v>1</v>
      </c>
      <c r="H89" s="242">
        <v>0</v>
      </c>
      <c r="I89" s="32"/>
      <c r="J89" s="20">
        <f t="shared" si="10"/>
        <v>0</v>
      </c>
      <c r="K89" s="242">
        <v>0</v>
      </c>
      <c r="L89" s="242">
        <v>0</v>
      </c>
    </row>
    <row r="90" spans="1:13">
      <c r="A90" t="s">
        <v>245</v>
      </c>
      <c r="B90" s="20">
        <f t="shared" si="6"/>
        <v>297</v>
      </c>
      <c r="C90" s="22">
        <f t="shared" si="7"/>
        <v>64</v>
      </c>
      <c r="D90" s="22">
        <f t="shared" si="8"/>
        <v>233</v>
      </c>
      <c r="E90" s="32"/>
      <c r="F90" s="20">
        <f t="shared" si="9"/>
        <v>203</v>
      </c>
      <c r="G90" s="242">
        <v>31</v>
      </c>
      <c r="H90" s="242">
        <v>172</v>
      </c>
      <c r="I90" s="32"/>
      <c r="J90" s="20">
        <f t="shared" si="10"/>
        <v>94</v>
      </c>
      <c r="K90" s="242">
        <v>33</v>
      </c>
      <c r="L90" s="242">
        <v>61</v>
      </c>
    </row>
    <row r="91" spans="1:13">
      <c r="A91" t="s">
        <v>577</v>
      </c>
      <c r="B91" s="20">
        <f t="shared" si="6"/>
        <v>159</v>
      </c>
      <c r="C91" s="22">
        <f t="shared" si="7"/>
        <v>22</v>
      </c>
      <c r="D91" s="22">
        <f t="shared" si="8"/>
        <v>137</v>
      </c>
      <c r="E91" s="32"/>
      <c r="F91" s="20">
        <f t="shared" si="9"/>
        <v>158</v>
      </c>
      <c r="G91" s="242">
        <v>22</v>
      </c>
      <c r="H91" s="242">
        <v>136</v>
      </c>
      <c r="I91" s="32"/>
      <c r="J91" s="20">
        <f t="shared" si="10"/>
        <v>1</v>
      </c>
      <c r="K91" s="242">
        <v>0</v>
      </c>
      <c r="L91" s="242">
        <v>1</v>
      </c>
    </row>
    <row r="92" spans="1:13">
      <c r="A92" t="s">
        <v>578</v>
      </c>
      <c r="B92" s="20">
        <f t="shared" si="6"/>
        <v>74</v>
      </c>
      <c r="C92" s="22">
        <f t="shared" si="7"/>
        <v>0</v>
      </c>
      <c r="D92" s="22">
        <f t="shared" si="8"/>
        <v>74</v>
      </c>
      <c r="E92" s="32"/>
      <c r="F92" s="20">
        <f t="shared" si="9"/>
        <v>48</v>
      </c>
      <c r="G92" s="242">
        <v>0</v>
      </c>
      <c r="H92" s="242">
        <v>48</v>
      </c>
      <c r="I92" s="32"/>
      <c r="J92" s="20">
        <f t="shared" si="10"/>
        <v>26</v>
      </c>
      <c r="K92" s="242">
        <v>0</v>
      </c>
      <c r="L92" s="242">
        <v>26</v>
      </c>
    </row>
    <row r="93" spans="1:13">
      <c r="A93" t="s">
        <v>579</v>
      </c>
      <c r="B93" s="20">
        <f t="shared" si="6"/>
        <v>1</v>
      </c>
      <c r="C93" s="22">
        <f t="shared" si="7"/>
        <v>0</v>
      </c>
      <c r="D93" s="22">
        <f t="shared" si="8"/>
        <v>1</v>
      </c>
      <c r="E93" s="32"/>
      <c r="F93" s="20">
        <f t="shared" si="9"/>
        <v>1</v>
      </c>
      <c r="G93" s="242">
        <v>0</v>
      </c>
      <c r="H93" s="242">
        <v>1</v>
      </c>
      <c r="I93" s="32"/>
      <c r="J93" s="20">
        <f t="shared" si="10"/>
        <v>0</v>
      </c>
      <c r="K93" s="242">
        <v>0</v>
      </c>
      <c r="L93" s="242">
        <v>0</v>
      </c>
      <c r="M93" s="3"/>
    </row>
    <row r="94" spans="1:13">
      <c r="A94" t="s">
        <v>467</v>
      </c>
      <c r="B94" s="20">
        <f t="shared" si="6"/>
        <v>160</v>
      </c>
      <c r="C94" s="22">
        <f t="shared" si="7"/>
        <v>126</v>
      </c>
      <c r="D94" s="22">
        <f t="shared" si="8"/>
        <v>34</v>
      </c>
      <c r="E94" s="32"/>
      <c r="F94" s="20">
        <f t="shared" si="9"/>
        <v>42</v>
      </c>
      <c r="G94" s="242">
        <v>22</v>
      </c>
      <c r="H94" s="242">
        <v>20</v>
      </c>
      <c r="I94" s="32"/>
      <c r="J94" s="20">
        <f t="shared" si="10"/>
        <v>118</v>
      </c>
      <c r="K94" s="242">
        <v>104</v>
      </c>
      <c r="L94" s="242">
        <v>14</v>
      </c>
      <c r="M94" s="65"/>
    </row>
    <row r="95" spans="1:13">
      <c r="A95" t="s">
        <v>580</v>
      </c>
      <c r="B95" s="20">
        <f t="shared" si="6"/>
        <v>84</v>
      </c>
      <c r="C95" s="22">
        <f t="shared" si="7"/>
        <v>37</v>
      </c>
      <c r="D95" s="22">
        <f t="shared" si="8"/>
        <v>47</v>
      </c>
      <c r="E95" s="32"/>
      <c r="F95" s="20">
        <f t="shared" si="9"/>
        <v>71</v>
      </c>
      <c r="G95" s="242">
        <v>30</v>
      </c>
      <c r="H95" s="242">
        <v>41</v>
      </c>
      <c r="I95" s="32"/>
      <c r="J95" s="20">
        <f t="shared" si="10"/>
        <v>13</v>
      </c>
      <c r="K95" s="242">
        <v>7</v>
      </c>
      <c r="L95" s="242">
        <v>6</v>
      </c>
      <c r="M95" s="65"/>
    </row>
    <row r="96" spans="1:13">
      <c r="A96" t="s">
        <v>581</v>
      </c>
      <c r="B96" s="20">
        <f t="shared" si="6"/>
        <v>8</v>
      </c>
      <c r="C96" s="22">
        <f t="shared" si="7"/>
        <v>3</v>
      </c>
      <c r="D96" s="22">
        <f t="shared" si="8"/>
        <v>5</v>
      </c>
      <c r="E96" s="32"/>
      <c r="F96" s="20">
        <f t="shared" si="9"/>
        <v>8</v>
      </c>
      <c r="G96" s="242">
        <v>3</v>
      </c>
      <c r="H96" s="242">
        <v>5</v>
      </c>
      <c r="I96" s="32"/>
      <c r="J96" s="20">
        <f t="shared" si="10"/>
        <v>0</v>
      </c>
      <c r="K96" s="242">
        <v>0</v>
      </c>
      <c r="L96" s="242">
        <v>0</v>
      </c>
      <c r="M96" s="65"/>
    </row>
    <row r="97" spans="1:29">
      <c r="A97" t="s">
        <v>582</v>
      </c>
      <c r="B97" s="20">
        <f t="shared" si="6"/>
        <v>1</v>
      </c>
      <c r="C97" s="22">
        <f t="shared" si="7"/>
        <v>0</v>
      </c>
      <c r="D97" s="22">
        <f t="shared" si="8"/>
        <v>1</v>
      </c>
      <c r="E97" s="32"/>
      <c r="F97" s="20">
        <f t="shared" si="9"/>
        <v>1</v>
      </c>
      <c r="G97" s="242">
        <v>0</v>
      </c>
      <c r="H97" s="242">
        <v>1</v>
      </c>
      <c r="I97" s="32"/>
      <c r="J97" s="20">
        <f t="shared" si="10"/>
        <v>0</v>
      </c>
      <c r="K97" s="242">
        <v>0</v>
      </c>
      <c r="L97" s="242">
        <v>0</v>
      </c>
      <c r="M97" s="65"/>
    </row>
    <row r="98" spans="1:29">
      <c r="A98" t="s">
        <v>583</v>
      </c>
      <c r="B98" s="20">
        <f t="shared" si="6"/>
        <v>11</v>
      </c>
      <c r="C98" s="22">
        <f t="shared" si="7"/>
        <v>8</v>
      </c>
      <c r="D98" s="22">
        <f t="shared" si="8"/>
        <v>3</v>
      </c>
      <c r="E98" s="32"/>
      <c r="F98" s="20">
        <f t="shared" si="9"/>
        <v>11</v>
      </c>
      <c r="G98" s="242">
        <v>8</v>
      </c>
      <c r="H98" s="242">
        <v>3</v>
      </c>
      <c r="I98" s="32"/>
      <c r="J98" s="20">
        <f t="shared" si="10"/>
        <v>0</v>
      </c>
      <c r="K98" s="242">
        <v>0</v>
      </c>
      <c r="L98" s="242">
        <v>0</v>
      </c>
      <c r="M98" s="65"/>
    </row>
    <row r="99" spans="1:29">
      <c r="A99" t="s">
        <v>246</v>
      </c>
      <c r="B99" s="20">
        <f t="shared" si="6"/>
        <v>4</v>
      </c>
      <c r="C99" s="22">
        <f t="shared" si="7"/>
        <v>1</v>
      </c>
      <c r="D99" s="22">
        <f t="shared" si="8"/>
        <v>3</v>
      </c>
      <c r="E99" s="32"/>
      <c r="F99" s="20">
        <f t="shared" si="9"/>
        <v>2</v>
      </c>
      <c r="G99" s="242">
        <v>0</v>
      </c>
      <c r="H99" s="242">
        <v>2</v>
      </c>
      <c r="I99" s="32"/>
      <c r="J99" s="20">
        <f t="shared" si="10"/>
        <v>2</v>
      </c>
      <c r="K99" s="242">
        <v>1</v>
      </c>
      <c r="L99" s="242">
        <v>1</v>
      </c>
      <c r="M99" s="65"/>
    </row>
    <row r="100" spans="1:29">
      <c r="A100" t="s">
        <v>584</v>
      </c>
      <c r="B100" s="20">
        <f t="shared" ref="B100:B104" si="11">F100+J100</f>
        <v>476</v>
      </c>
      <c r="C100" s="22">
        <f t="shared" ref="C100:C104" si="12">G100+K100</f>
        <v>265</v>
      </c>
      <c r="D100" s="22">
        <f t="shared" ref="D100:D104" si="13">H100+L100</f>
        <v>211</v>
      </c>
      <c r="E100" s="32"/>
      <c r="F100" s="20">
        <f t="shared" ref="F100:F104" si="14">SUM(G100:H100)</f>
        <v>114</v>
      </c>
      <c r="G100" s="242">
        <v>59</v>
      </c>
      <c r="H100" s="242">
        <v>55</v>
      </c>
      <c r="I100" s="32"/>
      <c r="J100" s="20">
        <f t="shared" ref="J100:J104" si="15">SUM(K100:L100)</f>
        <v>362</v>
      </c>
      <c r="K100" s="242">
        <v>206</v>
      </c>
      <c r="L100" s="242">
        <v>156</v>
      </c>
      <c r="M100" s="65"/>
    </row>
    <row r="101" spans="1:29">
      <c r="A101" t="s">
        <v>248</v>
      </c>
      <c r="B101" s="20">
        <f t="shared" si="11"/>
        <v>806</v>
      </c>
      <c r="C101" s="22">
        <f t="shared" si="12"/>
        <v>198</v>
      </c>
      <c r="D101" s="22">
        <f t="shared" si="13"/>
        <v>608</v>
      </c>
      <c r="E101" s="32"/>
      <c r="F101" s="20">
        <f t="shared" si="14"/>
        <v>665</v>
      </c>
      <c r="G101" s="242">
        <v>167</v>
      </c>
      <c r="H101" s="242">
        <v>498</v>
      </c>
      <c r="I101" s="32"/>
      <c r="J101" s="20">
        <f t="shared" si="15"/>
        <v>141</v>
      </c>
      <c r="K101" s="242">
        <v>31</v>
      </c>
      <c r="L101" s="242">
        <v>110</v>
      </c>
      <c r="M101" s="65"/>
    </row>
    <row r="102" spans="1:29">
      <c r="A102" t="s">
        <v>247</v>
      </c>
      <c r="B102" s="20">
        <f t="shared" si="11"/>
        <v>664</v>
      </c>
      <c r="C102" s="22">
        <f t="shared" si="12"/>
        <v>662</v>
      </c>
      <c r="D102" s="22">
        <f t="shared" si="13"/>
        <v>2</v>
      </c>
      <c r="E102" s="32"/>
      <c r="F102" s="20">
        <f t="shared" si="14"/>
        <v>97</v>
      </c>
      <c r="G102" s="242">
        <v>97</v>
      </c>
      <c r="H102" s="242">
        <v>0</v>
      </c>
      <c r="I102" s="32"/>
      <c r="J102" s="20">
        <f t="shared" si="15"/>
        <v>567</v>
      </c>
      <c r="K102" s="242">
        <v>565</v>
      </c>
      <c r="L102" s="242">
        <v>2</v>
      </c>
      <c r="M102" s="65"/>
    </row>
    <row r="103" spans="1:29">
      <c r="A103" t="s">
        <v>585</v>
      </c>
      <c r="B103" s="20">
        <f t="shared" si="11"/>
        <v>3</v>
      </c>
      <c r="C103" s="22">
        <f t="shared" si="12"/>
        <v>3</v>
      </c>
      <c r="D103" s="22">
        <f t="shared" si="13"/>
        <v>0</v>
      </c>
      <c r="E103" s="32"/>
      <c r="F103" s="20">
        <f t="shared" si="14"/>
        <v>3</v>
      </c>
      <c r="G103" s="242">
        <v>3</v>
      </c>
      <c r="H103" s="242">
        <v>0</v>
      </c>
      <c r="I103" s="32"/>
      <c r="J103" s="20">
        <f t="shared" si="15"/>
        <v>0</v>
      </c>
      <c r="K103" s="242">
        <v>0</v>
      </c>
      <c r="L103" s="242">
        <v>0</v>
      </c>
      <c r="M103" s="65"/>
    </row>
    <row r="104" spans="1:29">
      <c r="A104" s="256" t="s">
        <v>586</v>
      </c>
      <c r="B104" s="30">
        <f t="shared" si="11"/>
        <v>18</v>
      </c>
      <c r="C104" s="29">
        <f t="shared" si="12"/>
        <v>17</v>
      </c>
      <c r="D104" s="29">
        <f t="shared" si="13"/>
        <v>1</v>
      </c>
      <c r="E104" s="116"/>
      <c r="F104" s="30">
        <f t="shared" si="14"/>
        <v>18</v>
      </c>
      <c r="G104" s="243">
        <v>17</v>
      </c>
      <c r="H104" s="243">
        <v>1</v>
      </c>
      <c r="I104" s="116"/>
      <c r="J104" s="30">
        <f t="shared" si="15"/>
        <v>0</v>
      </c>
      <c r="K104" s="243">
        <v>0</v>
      </c>
      <c r="L104" s="243">
        <v>0</v>
      </c>
      <c r="M104" s="65"/>
    </row>
    <row r="105" spans="1:29">
      <c r="A105" s="180" t="s">
        <v>113</v>
      </c>
      <c r="B105" s="181"/>
      <c r="C105" s="161"/>
      <c r="D105" s="174"/>
      <c r="E105" s="182"/>
      <c r="F105" s="181"/>
      <c r="G105" s="182"/>
      <c r="H105" s="182"/>
      <c r="I105" s="182"/>
      <c r="J105" s="181"/>
      <c r="K105" s="182"/>
      <c r="L105" s="175" t="s">
        <v>114</v>
      </c>
      <c r="M105" s="65"/>
    </row>
    <row r="107" spans="1:29">
      <c r="L107" s="2" t="s">
        <v>471</v>
      </c>
    </row>
    <row r="110" spans="1:29">
      <c r="AC110" s="2" t="s">
        <v>471</v>
      </c>
    </row>
    <row r="132" spans="1:12">
      <c r="A132" s="289" t="s">
        <v>516</v>
      </c>
      <c r="B132" s="289"/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</row>
    <row r="133" spans="1:12">
      <c r="A133" s="290" t="s">
        <v>515</v>
      </c>
      <c r="B133" s="290"/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</row>
    <row r="135" spans="1:12">
      <c r="A135" s="112"/>
      <c r="B135" s="303" t="s">
        <v>3</v>
      </c>
      <c r="C135" s="303"/>
      <c r="D135" s="303"/>
      <c r="E135" s="113"/>
      <c r="F135" s="303" t="s">
        <v>4</v>
      </c>
      <c r="G135" s="303"/>
      <c r="H135" s="303"/>
      <c r="I135" s="113"/>
      <c r="J135" s="303" t="s">
        <v>119</v>
      </c>
      <c r="K135" s="303"/>
      <c r="L135" s="303"/>
    </row>
    <row r="136" spans="1:12">
      <c r="A136" s="114"/>
      <c r="B136" s="6" t="s">
        <v>7</v>
      </c>
      <c r="C136" s="6" t="s">
        <v>8</v>
      </c>
      <c r="D136" s="6" t="s">
        <v>9</v>
      </c>
      <c r="E136" s="6"/>
      <c r="F136" s="6" t="s">
        <v>7</v>
      </c>
      <c r="G136" s="6" t="s">
        <v>8</v>
      </c>
      <c r="H136" s="6" t="s">
        <v>9</v>
      </c>
      <c r="I136" s="6"/>
      <c r="J136" s="6" t="s">
        <v>7</v>
      </c>
      <c r="K136" s="6" t="s">
        <v>8</v>
      </c>
      <c r="L136" s="6" t="s">
        <v>9</v>
      </c>
    </row>
    <row r="137" spans="1:12">
      <c r="A137" s="115"/>
      <c r="B137" s="12" t="s">
        <v>10</v>
      </c>
      <c r="C137" s="12" t="s">
        <v>11</v>
      </c>
      <c r="D137" s="12" t="s">
        <v>12</v>
      </c>
      <c r="E137" s="12"/>
      <c r="F137" s="12" t="s">
        <v>10</v>
      </c>
      <c r="G137" s="12" t="s">
        <v>11</v>
      </c>
      <c r="H137" s="12" t="s">
        <v>12</v>
      </c>
      <c r="I137" s="12"/>
      <c r="J137" s="12" t="s">
        <v>10</v>
      </c>
      <c r="K137" s="12" t="s">
        <v>11</v>
      </c>
      <c r="L137" s="12" t="s">
        <v>12</v>
      </c>
    </row>
    <row r="138" spans="1:12">
      <c r="A138" s="199" t="s">
        <v>13</v>
      </c>
      <c r="B138" s="20">
        <f>F138+J138</f>
        <v>26834</v>
      </c>
      <c r="C138" s="20">
        <f t="shared" ref="C138:C175" si="16">G138+K138</f>
        <v>9695</v>
      </c>
      <c r="D138" s="20">
        <f t="shared" ref="D138:D175" si="17">H138+L138</f>
        <v>17139</v>
      </c>
      <c r="E138" s="20"/>
      <c r="F138" s="20">
        <f>SUM(G138:H138)</f>
        <v>9683</v>
      </c>
      <c r="G138" s="20">
        <f>SUM(G139:G190)</f>
        <v>3547</v>
      </c>
      <c r="H138" s="20">
        <f>SUM(H139:H190)</f>
        <v>6136</v>
      </c>
      <c r="I138" s="20"/>
      <c r="J138" s="20">
        <f>SUM(K138:L138)</f>
        <v>17151</v>
      </c>
      <c r="K138" s="20">
        <f>SUM(K139:K190)</f>
        <v>6148</v>
      </c>
      <c r="L138" s="20">
        <f>SUM(L139:L190)</f>
        <v>11003</v>
      </c>
    </row>
    <row r="139" spans="1:12">
      <c r="A139" s="161" t="s">
        <v>217</v>
      </c>
      <c r="B139" s="20">
        <f t="shared" ref="B139:B175" si="18">F139+J139</f>
        <v>415</v>
      </c>
      <c r="C139" s="22">
        <f t="shared" si="16"/>
        <v>140</v>
      </c>
      <c r="D139" s="22">
        <f t="shared" si="17"/>
        <v>275</v>
      </c>
      <c r="E139" s="32"/>
      <c r="F139" s="20">
        <f t="shared" ref="F139:F175" si="19">SUM(G139:H139)</f>
        <v>198</v>
      </c>
      <c r="G139" s="207">
        <v>49</v>
      </c>
      <c r="H139" s="207">
        <v>149</v>
      </c>
      <c r="I139" s="32"/>
      <c r="J139" s="20">
        <f t="shared" ref="J139:J175" si="20">SUM(K139:L139)</f>
        <v>217</v>
      </c>
      <c r="K139" s="207">
        <v>91</v>
      </c>
      <c r="L139" s="207">
        <v>126</v>
      </c>
    </row>
    <row r="140" spans="1:12">
      <c r="A140" s="161" t="s">
        <v>218</v>
      </c>
      <c r="B140" s="20">
        <f t="shared" si="18"/>
        <v>4207</v>
      </c>
      <c r="C140" s="22">
        <f t="shared" si="16"/>
        <v>1454</v>
      </c>
      <c r="D140" s="22">
        <f t="shared" si="17"/>
        <v>2753</v>
      </c>
      <c r="E140" s="32"/>
      <c r="F140" s="20">
        <f t="shared" si="19"/>
        <v>1789</v>
      </c>
      <c r="G140" s="207">
        <v>570</v>
      </c>
      <c r="H140" s="207">
        <v>1219</v>
      </c>
      <c r="I140" s="32"/>
      <c r="J140" s="20">
        <f t="shared" si="20"/>
        <v>2418</v>
      </c>
      <c r="K140" s="207">
        <v>884</v>
      </c>
      <c r="L140" s="207">
        <v>1534</v>
      </c>
    </row>
    <row r="141" spans="1:12">
      <c r="A141" s="161" t="s">
        <v>219</v>
      </c>
      <c r="B141" s="20">
        <f t="shared" si="18"/>
        <v>35</v>
      </c>
      <c r="C141" s="22">
        <f t="shared" si="16"/>
        <v>13</v>
      </c>
      <c r="D141" s="22">
        <f t="shared" si="17"/>
        <v>22</v>
      </c>
      <c r="E141" s="32"/>
      <c r="F141" s="20">
        <f t="shared" si="19"/>
        <v>35</v>
      </c>
      <c r="G141" s="207">
        <v>13</v>
      </c>
      <c r="H141" s="207">
        <v>22</v>
      </c>
      <c r="I141" s="32"/>
      <c r="J141" s="20">
        <f t="shared" si="20"/>
        <v>0</v>
      </c>
      <c r="K141" s="207">
        <v>0</v>
      </c>
      <c r="L141" s="207">
        <v>0</v>
      </c>
    </row>
    <row r="142" spans="1:12">
      <c r="A142" s="161" t="s">
        <v>220</v>
      </c>
      <c r="B142" s="20">
        <f t="shared" si="18"/>
        <v>0</v>
      </c>
      <c r="C142" s="22">
        <f t="shared" si="16"/>
        <v>0</v>
      </c>
      <c r="D142" s="22">
        <f t="shared" si="17"/>
        <v>0</v>
      </c>
      <c r="E142" s="32"/>
      <c r="F142" s="20">
        <f t="shared" si="19"/>
        <v>0</v>
      </c>
      <c r="G142" s="207">
        <v>0</v>
      </c>
      <c r="H142" s="207">
        <v>0</v>
      </c>
      <c r="I142" s="32"/>
      <c r="J142" s="20">
        <f t="shared" si="20"/>
        <v>0</v>
      </c>
      <c r="K142" s="207">
        <v>0</v>
      </c>
      <c r="L142" s="207">
        <v>0</v>
      </c>
    </row>
    <row r="143" spans="1:12">
      <c r="A143" s="161" t="s">
        <v>221</v>
      </c>
      <c r="B143" s="20">
        <f t="shared" si="18"/>
        <v>596</v>
      </c>
      <c r="C143" s="22">
        <f t="shared" si="16"/>
        <v>427</v>
      </c>
      <c r="D143" s="22">
        <f t="shared" si="17"/>
        <v>169</v>
      </c>
      <c r="E143" s="32"/>
      <c r="F143" s="20">
        <f t="shared" si="19"/>
        <v>596</v>
      </c>
      <c r="G143" s="207">
        <v>427</v>
      </c>
      <c r="H143" s="207">
        <v>169</v>
      </c>
      <c r="I143" s="32"/>
      <c r="J143" s="20">
        <f t="shared" si="20"/>
        <v>0</v>
      </c>
      <c r="K143" s="207">
        <v>0</v>
      </c>
      <c r="L143" s="207">
        <v>0</v>
      </c>
    </row>
    <row r="144" spans="1:12">
      <c r="A144" s="161" t="s">
        <v>222</v>
      </c>
      <c r="B144" s="20">
        <f t="shared" si="18"/>
        <v>17</v>
      </c>
      <c r="C144" s="22">
        <f t="shared" si="16"/>
        <v>4</v>
      </c>
      <c r="D144" s="22">
        <f t="shared" si="17"/>
        <v>13</v>
      </c>
      <c r="E144" s="32"/>
      <c r="F144" s="20">
        <f t="shared" si="19"/>
        <v>17</v>
      </c>
      <c r="G144" s="207">
        <v>4</v>
      </c>
      <c r="H144" s="207">
        <v>13</v>
      </c>
      <c r="I144" s="32"/>
      <c r="J144" s="20">
        <f t="shared" si="20"/>
        <v>0</v>
      </c>
      <c r="K144" s="207">
        <v>0</v>
      </c>
      <c r="L144" s="207">
        <v>0</v>
      </c>
    </row>
    <row r="145" spans="1:12">
      <c r="A145" s="161" t="s">
        <v>223</v>
      </c>
      <c r="B145" s="20">
        <f t="shared" si="18"/>
        <v>3366</v>
      </c>
      <c r="C145" s="22">
        <f t="shared" si="16"/>
        <v>950</v>
      </c>
      <c r="D145" s="22">
        <f t="shared" si="17"/>
        <v>2416</v>
      </c>
      <c r="E145" s="32"/>
      <c r="F145" s="20">
        <f t="shared" si="19"/>
        <v>1038</v>
      </c>
      <c r="G145" s="207">
        <v>385</v>
      </c>
      <c r="H145" s="207">
        <v>653</v>
      </c>
      <c r="I145" s="32"/>
      <c r="J145" s="20">
        <f t="shared" si="20"/>
        <v>2328</v>
      </c>
      <c r="K145" s="207">
        <v>565</v>
      </c>
      <c r="L145" s="207">
        <v>1763</v>
      </c>
    </row>
    <row r="146" spans="1:12">
      <c r="A146" s="161" t="s">
        <v>224</v>
      </c>
      <c r="B146" s="20">
        <f t="shared" si="18"/>
        <v>292</v>
      </c>
      <c r="C146" s="22">
        <f t="shared" si="16"/>
        <v>124</v>
      </c>
      <c r="D146" s="22">
        <f t="shared" si="17"/>
        <v>168</v>
      </c>
      <c r="E146" s="32"/>
      <c r="F146" s="20">
        <f t="shared" si="19"/>
        <v>83</v>
      </c>
      <c r="G146" s="207">
        <v>39</v>
      </c>
      <c r="H146" s="207">
        <v>44</v>
      </c>
      <c r="I146" s="32"/>
      <c r="J146" s="20">
        <f t="shared" si="20"/>
        <v>209</v>
      </c>
      <c r="K146" s="207">
        <v>85</v>
      </c>
      <c r="L146" s="207">
        <v>124</v>
      </c>
    </row>
    <row r="147" spans="1:12">
      <c r="A147" s="161" t="s">
        <v>225</v>
      </c>
      <c r="B147" s="20">
        <f t="shared" si="18"/>
        <v>0</v>
      </c>
      <c r="C147" s="22">
        <f t="shared" si="16"/>
        <v>0</v>
      </c>
      <c r="D147" s="22">
        <f t="shared" si="17"/>
        <v>0</v>
      </c>
      <c r="E147" s="32"/>
      <c r="F147" s="20">
        <f t="shared" si="19"/>
        <v>0</v>
      </c>
      <c r="G147" s="207">
        <v>0</v>
      </c>
      <c r="H147" s="207">
        <v>0</v>
      </c>
      <c r="I147" s="32"/>
      <c r="J147" s="20">
        <f t="shared" si="20"/>
        <v>0</v>
      </c>
      <c r="K147" s="207">
        <v>0</v>
      </c>
      <c r="L147" s="207">
        <v>0</v>
      </c>
    </row>
    <row r="148" spans="1:12">
      <c r="A148" s="161" t="s">
        <v>226</v>
      </c>
      <c r="B148" s="20">
        <f t="shared" si="18"/>
        <v>16</v>
      </c>
      <c r="C148" s="22">
        <f t="shared" si="16"/>
        <v>9</v>
      </c>
      <c r="D148" s="22">
        <f t="shared" si="17"/>
        <v>7</v>
      </c>
      <c r="E148" s="32"/>
      <c r="F148" s="20">
        <f t="shared" si="19"/>
        <v>9</v>
      </c>
      <c r="G148" s="207">
        <v>4</v>
      </c>
      <c r="H148" s="207">
        <v>5</v>
      </c>
      <c r="I148" s="32"/>
      <c r="J148" s="20">
        <f t="shared" si="20"/>
        <v>7</v>
      </c>
      <c r="K148" s="207">
        <v>5</v>
      </c>
      <c r="L148" s="207">
        <v>2</v>
      </c>
    </row>
    <row r="149" spans="1:12">
      <c r="A149" s="161" t="s">
        <v>227</v>
      </c>
      <c r="B149" s="20">
        <f t="shared" si="18"/>
        <v>9</v>
      </c>
      <c r="C149" s="22">
        <f t="shared" si="16"/>
        <v>6</v>
      </c>
      <c r="D149" s="22">
        <f t="shared" si="17"/>
        <v>3</v>
      </c>
      <c r="E149" s="32"/>
      <c r="F149" s="20">
        <f t="shared" si="19"/>
        <v>4</v>
      </c>
      <c r="G149" s="207">
        <v>2</v>
      </c>
      <c r="H149" s="207">
        <v>2</v>
      </c>
      <c r="I149" s="32"/>
      <c r="J149" s="20">
        <f t="shared" si="20"/>
        <v>5</v>
      </c>
      <c r="K149" s="207">
        <v>4</v>
      </c>
      <c r="L149" s="207">
        <v>1</v>
      </c>
    </row>
    <row r="150" spans="1:12">
      <c r="A150" s="161" t="s">
        <v>228</v>
      </c>
      <c r="B150" s="20">
        <f t="shared" si="18"/>
        <v>259</v>
      </c>
      <c r="C150" s="22">
        <f t="shared" si="16"/>
        <v>158</v>
      </c>
      <c r="D150" s="22">
        <f t="shared" si="17"/>
        <v>101</v>
      </c>
      <c r="E150" s="32"/>
      <c r="F150" s="20">
        <f t="shared" si="19"/>
        <v>87</v>
      </c>
      <c r="G150" s="207">
        <v>27</v>
      </c>
      <c r="H150" s="207">
        <v>60</v>
      </c>
      <c r="I150" s="32"/>
      <c r="J150" s="20">
        <f t="shared" si="20"/>
        <v>172</v>
      </c>
      <c r="K150" s="207">
        <v>131</v>
      </c>
      <c r="L150" s="207">
        <v>41</v>
      </c>
    </row>
    <row r="151" spans="1:12">
      <c r="A151" s="161" t="s">
        <v>229</v>
      </c>
      <c r="B151" s="20">
        <f t="shared" si="18"/>
        <v>66</v>
      </c>
      <c r="C151" s="22">
        <f t="shared" si="16"/>
        <v>43</v>
      </c>
      <c r="D151" s="22">
        <f t="shared" si="17"/>
        <v>23</v>
      </c>
      <c r="E151" s="32"/>
      <c r="F151" s="20">
        <f t="shared" si="19"/>
        <v>61</v>
      </c>
      <c r="G151" s="207">
        <v>40</v>
      </c>
      <c r="H151" s="207">
        <v>21</v>
      </c>
      <c r="I151" s="32"/>
      <c r="J151" s="20">
        <f t="shared" si="20"/>
        <v>5</v>
      </c>
      <c r="K151" s="207">
        <v>3</v>
      </c>
      <c r="L151" s="207">
        <v>2</v>
      </c>
    </row>
    <row r="152" spans="1:12">
      <c r="A152" s="161" t="s">
        <v>230</v>
      </c>
      <c r="B152" s="20">
        <f t="shared" si="18"/>
        <v>280</v>
      </c>
      <c r="C152" s="22">
        <f t="shared" si="16"/>
        <v>165</v>
      </c>
      <c r="D152" s="22">
        <f t="shared" si="17"/>
        <v>115</v>
      </c>
      <c r="E152" s="32"/>
      <c r="F152" s="20">
        <f t="shared" si="19"/>
        <v>280</v>
      </c>
      <c r="G152" s="207">
        <v>165</v>
      </c>
      <c r="H152" s="207">
        <v>115</v>
      </c>
      <c r="I152" s="32"/>
      <c r="J152" s="20">
        <f t="shared" si="20"/>
        <v>0</v>
      </c>
      <c r="K152" s="207">
        <v>0</v>
      </c>
      <c r="L152" s="207">
        <v>0</v>
      </c>
    </row>
    <row r="153" spans="1:12">
      <c r="A153" s="161" t="s">
        <v>231</v>
      </c>
      <c r="B153" s="20">
        <f t="shared" si="18"/>
        <v>243</v>
      </c>
      <c r="C153" s="22">
        <f t="shared" si="16"/>
        <v>197</v>
      </c>
      <c r="D153" s="22">
        <f t="shared" si="17"/>
        <v>46</v>
      </c>
      <c r="E153" s="32"/>
      <c r="F153" s="20">
        <f t="shared" si="19"/>
        <v>127</v>
      </c>
      <c r="G153" s="207">
        <v>97</v>
      </c>
      <c r="H153" s="207">
        <v>30</v>
      </c>
      <c r="I153" s="32"/>
      <c r="J153" s="20">
        <f t="shared" si="20"/>
        <v>116</v>
      </c>
      <c r="K153" s="207">
        <v>100</v>
      </c>
      <c r="L153" s="207">
        <v>16</v>
      </c>
    </row>
    <row r="154" spans="1:12">
      <c r="A154" s="161" t="s">
        <v>232</v>
      </c>
      <c r="B154" s="20">
        <f t="shared" si="18"/>
        <v>326</v>
      </c>
      <c r="C154" s="22">
        <f t="shared" si="16"/>
        <v>82</v>
      </c>
      <c r="D154" s="22">
        <f t="shared" si="17"/>
        <v>244</v>
      </c>
      <c r="E154" s="32"/>
      <c r="F154" s="20">
        <f t="shared" si="19"/>
        <v>127</v>
      </c>
      <c r="G154" s="207">
        <v>16</v>
      </c>
      <c r="H154" s="207">
        <v>111</v>
      </c>
      <c r="I154" s="32"/>
      <c r="J154" s="20">
        <f t="shared" si="20"/>
        <v>199</v>
      </c>
      <c r="K154" s="207">
        <v>66</v>
      </c>
      <c r="L154" s="207">
        <v>133</v>
      </c>
    </row>
    <row r="155" spans="1:12">
      <c r="A155" s="161" t="s">
        <v>233</v>
      </c>
      <c r="B155" s="20">
        <f t="shared" si="18"/>
        <v>63</v>
      </c>
      <c r="C155" s="22">
        <f t="shared" si="16"/>
        <v>23</v>
      </c>
      <c r="D155" s="22">
        <f t="shared" si="17"/>
        <v>40</v>
      </c>
      <c r="E155" s="32"/>
      <c r="F155" s="20">
        <f t="shared" si="19"/>
        <v>57</v>
      </c>
      <c r="G155" s="207">
        <v>20</v>
      </c>
      <c r="H155" s="207">
        <v>37</v>
      </c>
      <c r="I155" s="32"/>
      <c r="J155" s="20">
        <f t="shared" si="20"/>
        <v>6</v>
      </c>
      <c r="K155" s="207">
        <v>3</v>
      </c>
      <c r="L155" s="207">
        <v>3</v>
      </c>
    </row>
    <row r="156" spans="1:12">
      <c r="A156" s="161" t="s">
        <v>234</v>
      </c>
      <c r="B156" s="20">
        <f t="shared" si="18"/>
        <v>23</v>
      </c>
      <c r="C156" s="22">
        <f t="shared" si="16"/>
        <v>21</v>
      </c>
      <c r="D156" s="22">
        <f t="shared" si="17"/>
        <v>2</v>
      </c>
      <c r="E156" s="32"/>
      <c r="F156" s="20">
        <f t="shared" si="19"/>
        <v>23</v>
      </c>
      <c r="G156" s="207">
        <v>21</v>
      </c>
      <c r="H156" s="207">
        <v>2</v>
      </c>
      <c r="I156" s="32"/>
      <c r="J156" s="20">
        <f t="shared" si="20"/>
        <v>0</v>
      </c>
      <c r="K156" s="207">
        <v>0</v>
      </c>
      <c r="L156" s="207">
        <v>0</v>
      </c>
    </row>
    <row r="157" spans="1:12">
      <c r="A157" s="169" t="s">
        <v>235</v>
      </c>
      <c r="B157" s="20">
        <f t="shared" si="18"/>
        <v>6</v>
      </c>
      <c r="C157" s="22">
        <f t="shared" si="16"/>
        <v>6</v>
      </c>
      <c r="D157" s="22">
        <f t="shared" si="17"/>
        <v>0</v>
      </c>
      <c r="E157" s="32"/>
      <c r="F157" s="20">
        <f t="shared" si="19"/>
        <v>6</v>
      </c>
      <c r="G157" s="207">
        <v>6</v>
      </c>
      <c r="H157" s="207">
        <v>0</v>
      </c>
      <c r="I157" s="32"/>
      <c r="J157" s="20">
        <f t="shared" si="20"/>
        <v>0</v>
      </c>
      <c r="K157" s="207">
        <v>0</v>
      </c>
      <c r="L157" s="207">
        <v>0</v>
      </c>
    </row>
    <row r="158" spans="1:12">
      <c r="A158" s="161" t="s">
        <v>236</v>
      </c>
      <c r="B158" s="20">
        <f t="shared" si="18"/>
        <v>67</v>
      </c>
      <c r="C158" s="22">
        <f t="shared" si="16"/>
        <v>47</v>
      </c>
      <c r="D158" s="22">
        <f t="shared" si="17"/>
        <v>20</v>
      </c>
      <c r="E158" s="32"/>
      <c r="F158" s="20">
        <f t="shared" si="19"/>
        <v>67</v>
      </c>
      <c r="G158" s="207">
        <v>47</v>
      </c>
      <c r="H158" s="207">
        <v>20</v>
      </c>
      <c r="I158" s="32"/>
      <c r="J158" s="20">
        <f t="shared" si="20"/>
        <v>0</v>
      </c>
      <c r="K158" s="207">
        <v>0</v>
      </c>
      <c r="L158" s="207">
        <v>0</v>
      </c>
    </row>
    <row r="159" spans="1:12">
      <c r="A159" s="161" t="s">
        <v>237</v>
      </c>
      <c r="B159" s="20">
        <f t="shared" si="18"/>
        <v>547</v>
      </c>
      <c r="C159" s="22">
        <f t="shared" si="16"/>
        <v>494</v>
      </c>
      <c r="D159" s="22">
        <f t="shared" si="17"/>
        <v>53</v>
      </c>
      <c r="E159" s="32"/>
      <c r="F159" s="20">
        <f t="shared" si="19"/>
        <v>546</v>
      </c>
      <c r="G159" s="207">
        <v>494</v>
      </c>
      <c r="H159" s="207">
        <v>52</v>
      </c>
      <c r="I159" s="32"/>
      <c r="J159" s="20">
        <f t="shared" si="20"/>
        <v>1</v>
      </c>
      <c r="K159" s="207">
        <v>0</v>
      </c>
      <c r="L159" s="207">
        <v>1</v>
      </c>
    </row>
    <row r="160" spans="1:12">
      <c r="A160" s="161" t="s">
        <v>238</v>
      </c>
      <c r="B160" s="20">
        <f t="shared" si="18"/>
        <v>44</v>
      </c>
      <c r="C160" s="22">
        <f t="shared" si="16"/>
        <v>21</v>
      </c>
      <c r="D160" s="22">
        <f t="shared" si="17"/>
        <v>23</v>
      </c>
      <c r="E160" s="32"/>
      <c r="F160" s="20">
        <f t="shared" si="19"/>
        <v>34</v>
      </c>
      <c r="G160" s="207">
        <v>12</v>
      </c>
      <c r="H160" s="207">
        <v>22</v>
      </c>
      <c r="I160" s="32"/>
      <c r="J160" s="20">
        <f t="shared" si="20"/>
        <v>10</v>
      </c>
      <c r="K160" s="207">
        <v>9</v>
      </c>
      <c r="L160" s="207">
        <v>1</v>
      </c>
    </row>
    <row r="161" spans="1:12">
      <c r="A161" s="161" t="s">
        <v>239</v>
      </c>
      <c r="B161" s="20">
        <f t="shared" si="18"/>
        <v>2021</v>
      </c>
      <c r="C161" s="22">
        <f t="shared" si="16"/>
        <v>74</v>
      </c>
      <c r="D161" s="22">
        <f t="shared" si="17"/>
        <v>1947</v>
      </c>
      <c r="E161" s="32"/>
      <c r="F161" s="20">
        <f t="shared" si="19"/>
        <v>626</v>
      </c>
      <c r="G161" s="207">
        <v>8</v>
      </c>
      <c r="H161" s="207">
        <v>618</v>
      </c>
      <c r="I161" s="32"/>
      <c r="J161" s="20">
        <f t="shared" si="20"/>
        <v>1395</v>
      </c>
      <c r="K161" s="207">
        <v>66</v>
      </c>
      <c r="L161" s="207">
        <v>1329</v>
      </c>
    </row>
    <row r="162" spans="1:12">
      <c r="A162" s="161" t="s">
        <v>240</v>
      </c>
      <c r="B162" s="20">
        <f t="shared" si="18"/>
        <v>178</v>
      </c>
      <c r="C162" s="22">
        <f t="shared" si="16"/>
        <v>40</v>
      </c>
      <c r="D162" s="22">
        <f t="shared" si="17"/>
        <v>138</v>
      </c>
      <c r="E162" s="32"/>
      <c r="F162" s="20">
        <f t="shared" si="19"/>
        <v>94</v>
      </c>
      <c r="G162" s="207">
        <v>13</v>
      </c>
      <c r="H162" s="207">
        <v>81</v>
      </c>
      <c r="I162" s="32"/>
      <c r="J162" s="20">
        <f t="shared" si="20"/>
        <v>84</v>
      </c>
      <c r="K162" s="207">
        <v>27</v>
      </c>
      <c r="L162" s="207">
        <v>57</v>
      </c>
    </row>
    <row r="163" spans="1:12">
      <c r="A163" s="161" t="s">
        <v>241</v>
      </c>
      <c r="B163" s="20">
        <f t="shared" si="18"/>
        <v>7</v>
      </c>
      <c r="C163" s="22">
        <f t="shared" si="16"/>
        <v>5</v>
      </c>
      <c r="D163" s="22">
        <f t="shared" si="17"/>
        <v>2</v>
      </c>
      <c r="E163" s="32"/>
      <c r="F163" s="20">
        <f t="shared" si="19"/>
        <v>7</v>
      </c>
      <c r="G163" s="207">
        <v>5</v>
      </c>
      <c r="H163" s="207">
        <v>2</v>
      </c>
      <c r="I163" s="32"/>
      <c r="J163" s="20">
        <f t="shared" si="20"/>
        <v>0</v>
      </c>
      <c r="K163" s="207">
        <v>0</v>
      </c>
      <c r="L163" s="207">
        <v>0</v>
      </c>
    </row>
    <row r="164" spans="1:12">
      <c r="A164" s="161" t="s">
        <v>242</v>
      </c>
      <c r="B164" s="20">
        <f t="shared" si="18"/>
        <v>436</v>
      </c>
      <c r="C164" s="22">
        <f t="shared" si="16"/>
        <v>411</v>
      </c>
      <c r="D164" s="22">
        <f t="shared" si="17"/>
        <v>25</v>
      </c>
      <c r="E164" s="32"/>
      <c r="F164" s="20">
        <f t="shared" si="19"/>
        <v>205</v>
      </c>
      <c r="G164" s="207">
        <v>182</v>
      </c>
      <c r="H164" s="207">
        <v>23</v>
      </c>
      <c r="I164" s="32"/>
      <c r="J164" s="20">
        <f t="shared" si="20"/>
        <v>231</v>
      </c>
      <c r="K164" s="207">
        <v>229</v>
      </c>
      <c r="L164" s="207">
        <v>2</v>
      </c>
    </row>
    <row r="165" spans="1:12">
      <c r="A165" s="161" t="s">
        <v>243</v>
      </c>
      <c r="B165" s="20">
        <f t="shared" si="18"/>
        <v>533</v>
      </c>
      <c r="C165" s="22">
        <f t="shared" si="16"/>
        <v>173</v>
      </c>
      <c r="D165" s="22">
        <f t="shared" si="17"/>
        <v>360</v>
      </c>
      <c r="E165" s="32"/>
      <c r="F165" s="20">
        <f t="shared" si="19"/>
        <v>90</v>
      </c>
      <c r="G165" s="207">
        <v>35</v>
      </c>
      <c r="H165" s="207">
        <v>55</v>
      </c>
      <c r="I165" s="32"/>
      <c r="J165" s="20">
        <f t="shared" si="20"/>
        <v>443</v>
      </c>
      <c r="K165" s="207">
        <v>138</v>
      </c>
      <c r="L165" s="207">
        <v>305</v>
      </c>
    </row>
    <row r="166" spans="1:12">
      <c r="A166" s="161" t="s">
        <v>244</v>
      </c>
      <c r="B166" s="20">
        <f t="shared" si="18"/>
        <v>1</v>
      </c>
      <c r="C166" s="22">
        <f t="shared" si="16"/>
        <v>1</v>
      </c>
      <c r="D166" s="22">
        <f t="shared" si="17"/>
        <v>0</v>
      </c>
      <c r="E166" s="32"/>
      <c r="F166" s="20">
        <f t="shared" si="19"/>
        <v>1</v>
      </c>
      <c r="G166" s="207">
        <v>1</v>
      </c>
      <c r="H166" s="207">
        <v>0</v>
      </c>
      <c r="I166" s="32"/>
      <c r="J166" s="20">
        <f t="shared" si="20"/>
        <v>0</v>
      </c>
      <c r="K166" s="207">
        <v>0</v>
      </c>
      <c r="L166" s="207">
        <v>0</v>
      </c>
    </row>
    <row r="167" spans="1:12">
      <c r="A167" s="161" t="s">
        <v>245</v>
      </c>
      <c r="B167" s="20">
        <f t="shared" si="18"/>
        <v>460</v>
      </c>
      <c r="C167" s="22">
        <f t="shared" si="16"/>
        <v>73</v>
      </c>
      <c r="D167" s="22">
        <f t="shared" si="17"/>
        <v>387</v>
      </c>
      <c r="E167" s="32"/>
      <c r="F167" s="20">
        <f t="shared" si="19"/>
        <v>318</v>
      </c>
      <c r="G167" s="207">
        <v>41</v>
      </c>
      <c r="H167" s="207">
        <v>277</v>
      </c>
      <c r="I167" s="32"/>
      <c r="J167" s="20">
        <f t="shared" si="20"/>
        <v>142</v>
      </c>
      <c r="K167" s="207">
        <v>32</v>
      </c>
      <c r="L167" s="207">
        <v>110</v>
      </c>
    </row>
    <row r="168" spans="1:12">
      <c r="A168" s="161" t="s">
        <v>246</v>
      </c>
      <c r="B168" s="20">
        <f t="shared" si="18"/>
        <v>7206</v>
      </c>
      <c r="C168" s="22">
        <f t="shared" si="16"/>
        <v>1622</v>
      </c>
      <c r="D168" s="22">
        <f t="shared" si="17"/>
        <v>5584</v>
      </c>
      <c r="E168" s="32"/>
      <c r="F168" s="20">
        <f t="shared" si="19"/>
        <v>1795</v>
      </c>
      <c r="G168" s="207">
        <v>287</v>
      </c>
      <c r="H168" s="207">
        <v>1508</v>
      </c>
      <c r="I168" s="32"/>
      <c r="J168" s="20">
        <f t="shared" si="20"/>
        <v>5411</v>
      </c>
      <c r="K168" s="207">
        <v>1335</v>
      </c>
      <c r="L168" s="207">
        <v>4076</v>
      </c>
    </row>
    <row r="169" spans="1:12">
      <c r="A169" s="161" t="s">
        <v>247</v>
      </c>
      <c r="B169" s="20">
        <f t="shared" si="18"/>
        <v>595</v>
      </c>
      <c r="C169" s="22">
        <f t="shared" si="16"/>
        <v>594</v>
      </c>
      <c r="D169" s="22">
        <f t="shared" si="17"/>
        <v>1</v>
      </c>
      <c r="E169" s="32"/>
      <c r="F169" s="20">
        <f t="shared" si="19"/>
        <v>104</v>
      </c>
      <c r="G169" s="207">
        <v>103</v>
      </c>
      <c r="H169" s="207">
        <v>1</v>
      </c>
      <c r="I169" s="32"/>
      <c r="J169" s="20">
        <f t="shared" si="20"/>
        <v>491</v>
      </c>
      <c r="K169" s="207">
        <v>491</v>
      </c>
      <c r="L169" s="207">
        <v>0</v>
      </c>
    </row>
    <row r="170" spans="1:12">
      <c r="A170" s="161" t="s">
        <v>261</v>
      </c>
      <c r="B170" s="20">
        <f t="shared" si="18"/>
        <v>3</v>
      </c>
      <c r="C170" s="22">
        <f t="shared" si="16"/>
        <v>3</v>
      </c>
      <c r="D170" s="22">
        <f t="shared" si="17"/>
        <v>0</v>
      </c>
      <c r="E170" s="32"/>
      <c r="F170" s="20">
        <f t="shared" si="19"/>
        <v>3</v>
      </c>
      <c r="G170" s="207">
        <v>3</v>
      </c>
      <c r="H170" s="207">
        <v>0</v>
      </c>
      <c r="I170" s="32"/>
      <c r="J170" s="20">
        <f t="shared" si="20"/>
        <v>0</v>
      </c>
      <c r="K170" s="207">
        <v>0</v>
      </c>
      <c r="L170" s="207">
        <v>0</v>
      </c>
    </row>
    <row r="171" spans="1:12">
      <c r="A171" s="161" t="s">
        <v>248</v>
      </c>
      <c r="B171" s="20">
        <f t="shared" si="18"/>
        <v>645</v>
      </c>
      <c r="C171" s="22">
        <f t="shared" si="16"/>
        <v>187</v>
      </c>
      <c r="D171" s="22">
        <f t="shared" si="17"/>
        <v>458</v>
      </c>
      <c r="E171" s="32"/>
      <c r="F171" s="20">
        <f t="shared" si="19"/>
        <v>556</v>
      </c>
      <c r="G171" s="207">
        <v>168</v>
      </c>
      <c r="H171" s="207">
        <v>388</v>
      </c>
      <c r="I171" s="32"/>
      <c r="J171" s="20">
        <f t="shared" si="20"/>
        <v>89</v>
      </c>
      <c r="K171" s="207">
        <v>19</v>
      </c>
      <c r="L171" s="207">
        <v>70</v>
      </c>
    </row>
    <row r="172" spans="1:12">
      <c r="A172" s="216" t="s">
        <v>249</v>
      </c>
      <c r="B172" s="20">
        <f t="shared" si="18"/>
        <v>0</v>
      </c>
      <c r="C172" s="22">
        <f t="shared" si="16"/>
        <v>0</v>
      </c>
      <c r="D172" s="22">
        <f t="shared" si="17"/>
        <v>0</v>
      </c>
      <c r="E172" s="32"/>
      <c r="F172" s="20">
        <f t="shared" si="19"/>
        <v>0</v>
      </c>
      <c r="G172" s="207">
        <v>0</v>
      </c>
      <c r="H172" s="207">
        <v>0</v>
      </c>
      <c r="I172" s="32"/>
      <c r="J172" s="20">
        <f t="shared" si="20"/>
        <v>0</v>
      </c>
      <c r="K172" s="207">
        <v>0</v>
      </c>
      <c r="L172" s="207">
        <v>0</v>
      </c>
    </row>
    <row r="173" spans="1:12">
      <c r="A173" s="161" t="s">
        <v>466</v>
      </c>
      <c r="B173" s="20">
        <f t="shared" si="18"/>
        <v>283</v>
      </c>
      <c r="C173" s="22">
        <f t="shared" si="16"/>
        <v>150</v>
      </c>
      <c r="D173" s="22">
        <f t="shared" si="17"/>
        <v>133</v>
      </c>
      <c r="E173" s="32"/>
      <c r="F173" s="20">
        <f t="shared" si="19"/>
        <v>148</v>
      </c>
      <c r="G173" s="207">
        <v>42</v>
      </c>
      <c r="H173" s="207">
        <v>106</v>
      </c>
      <c r="I173" s="32"/>
      <c r="J173" s="20">
        <f t="shared" si="20"/>
        <v>135</v>
      </c>
      <c r="K173" s="207">
        <v>108</v>
      </c>
      <c r="L173" s="207">
        <v>27</v>
      </c>
    </row>
    <row r="174" spans="1:12">
      <c r="A174" s="161" t="s">
        <v>467</v>
      </c>
      <c r="B174" s="20">
        <f t="shared" si="18"/>
        <v>167</v>
      </c>
      <c r="C174" s="22">
        <f t="shared" si="16"/>
        <v>104</v>
      </c>
      <c r="D174" s="22">
        <f t="shared" si="17"/>
        <v>63</v>
      </c>
      <c r="E174" s="32"/>
      <c r="F174" s="20">
        <f t="shared" si="19"/>
        <v>102</v>
      </c>
      <c r="G174" s="207">
        <v>53</v>
      </c>
      <c r="H174" s="207">
        <v>49</v>
      </c>
      <c r="I174" s="32"/>
      <c r="J174" s="20">
        <f t="shared" si="20"/>
        <v>65</v>
      </c>
      <c r="K174" s="207">
        <v>51</v>
      </c>
      <c r="L174" s="207">
        <v>14</v>
      </c>
    </row>
    <row r="175" spans="1:12">
      <c r="A175" s="161" t="s">
        <v>468</v>
      </c>
      <c r="B175" s="20">
        <f t="shared" si="18"/>
        <v>8</v>
      </c>
      <c r="C175" s="22">
        <f t="shared" si="16"/>
        <v>2</v>
      </c>
      <c r="D175" s="22">
        <f t="shared" si="17"/>
        <v>6</v>
      </c>
      <c r="E175" s="32"/>
      <c r="F175" s="20">
        <f t="shared" si="19"/>
        <v>8</v>
      </c>
      <c r="G175" s="207">
        <v>2</v>
      </c>
      <c r="H175" s="207">
        <v>6</v>
      </c>
      <c r="I175" s="32"/>
      <c r="J175" s="20">
        <f t="shared" si="20"/>
        <v>0</v>
      </c>
      <c r="K175" s="207">
        <v>0</v>
      </c>
      <c r="L175" s="207">
        <v>0</v>
      </c>
    </row>
    <row r="176" spans="1:12">
      <c r="A176" s="216" t="s">
        <v>470</v>
      </c>
      <c r="B176" s="20">
        <f>F176+J176</f>
        <v>0</v>
      </c>
      <c r="C176" s="22">
        <f>G176+K176</f>
        <v>0</v>
      </c>
      <c r="D176" s="22">
        <f>H176+L176</f>
        <v>0</v>
      </c>
      <c r="E176" s="32"/>
      <c r="F176" s="20">
        <f>SUM(G176:H176)</f>
        <v>0</v>
      </c>
      <c r="G176" s="207">
        <v>0</v>
      </c>
      <c r="H176" s="207">
        <v>0</v>
      </c>
      <c r="I176" s="32"/>
      <c r="J176" s="20">
        <f>SUM(K176:L176)</f>
        <v>0</v>
      </c>
      <c r="K176" s="207">
        <v>0</v>
      </c>
      <c r="L176" s="207">
        <v>0</v>
      </c>
    </row>
    <row r="177" spans="1:12">
      <c r="A177" s="2" t="s">
        <v>489</v>
      </c>
      <c r="B177" s="20">
        <f t="shared" ref="B177:B190" si="21">F177+J177</f>
        <v>1</v>
      </c>
      <c r="C177" s="22">
        <f t="shared" ref="C177:C190" si="22">G177+K177</f>
        <v>1</v>
      </c>
      <c r="D177" s="22">
        <f t="shared" ref="D177:D190" si="23">H177+L177</f>
        <v>0</v>
      </c>
      <c r="E177" s="32"/>
      <c r="F177" s="20">
        <f t="shared" ref="F177:F190" si="24">SUM(G177:H177)</f>
        <v>1</v>
      </c>
      <c r="G177" s="207">
        <v>1</v>
      </c>
      <c r="H177" s="207">
        <v>0</v>
      </c>
      <c r="I177" s="32"/>
      <c r="J177" s="20">
        <f t="shared" ref="J177:J190" si="25">SUM(K177:L177)</f>
        <v>0</v>
      </c>
      <c r="K177" s="207">
        <v>0</v>
      </c>
      <c r="L177" s="207">
        <v>0</v>
      </c>
    </row>
    <row r="178" spans="1:12">
      <c r="A178" s="2" t="s">
        <v>490</v>
      </c>
      <c r="B178" s="20">
        <f t="shared" si="21"/>
        <v>3211</v>
      </c>
      <c r="C178" s="22">
        <f t="shared" si="22"/>
        <v>1796</v>
      </c>
      <c r="D178" s="22">
        <f t="shared" si="23"/>
        <v>1415</v>
      </c>
      <c r="E178" s="32"/>
      <c r="F178" s="20">
        <f t="shared" si="24"/>
        <v>242</v>
      </c>
      <c r="G178" s="207">
        <v>92</v>
      </c>
      <c r="H178" s="207">
        <v>150</v>
      </c>
      <c r="I178" s="32"/>
      <c r="J178" s="20">
        <f t="shared" si="25"/>
        <v>2969</v>
      </c>
      <c r="K178" s="207">
        <v>1704</v>
      </c>
      <c r="L178" s="207">
        <v>1265</v>
      </c>
    </row>
    <row r="179" spans="1:12">
      <c r="A179" s="2" t="s">
        <v>491</v>
      </c>
      <c r="B179" s="20">
        <f t="shared" si="21"/>
        <v>59</v>
      </c>
      <c r="C179" s="22">
        <f t="shared" si="22"/>
        <v>24</v>
      </c>
      <c r="D179" s="22">
        <f t="shared" si="23"/>
        <v>35</v>
      </c>
      <c r="E179" s="32"/>
      <c r="F179" s="20">
        <f t="shared" si="24"/>
        <v>59</v>
      </c>
      <c r="G179" s="207">
        <v>24</v>
      </c>
      <c r="H179" s="207">
        <v>35</v>
      </c>
      <c r="I179" s="32"/>
      <c r="J179" s="20">
        <f t="shared" si="25"/>
        <v>0</v>
      </c>
      <c r="K179" s="207">
        <v>0</v>
      </c>
      <c r="L179" s="207">
        <v>0</v>
      </c>
    </row>
    <row r="180" spans="1:12" ht="30">
      <c r="A180" s="231" t="s">
        <v>492</v>
      </c>
      <c r="B180" s="20">
        <f t="shared" si="21"/>
        <v>1</v>
      </c>
      <c r="C180" s="22">
        <f t="shared" si="22"/>
        <v>1</v>
      </c>
      <c r="D180" s="22">
        <f t="shared" si="23"/>
        <v>0</v>
      </c>
      <c r="E180" s="32"/>
      <c r="F180" s="20">
        <f t="shared" si="24"/>
        <v>1</v>
      </c>
      <c r="G180" s="207">
        <v>1</v>
      </c>
      <c r="H180" s="207">
        <v>0</v>
      </c>
      <c r="I180" s="32"/>
      <c r="J180" s="20">
        <f t="shared" si="25"/>
        <v>0</v>
      </c>
      <c r="K180" s="207">
        <v>0</v>
      </c>
      <c r="L180" s="207">
        <v>0</v>
      </c>
    </row>
    <row r="181" spans="1:12" ht="30">
      <c r="A181" s="231" t="s">
        <v>493</v>
      </c>
      <c r="B181" s="20">
        <f t="shared" si="21"/>
        <v>2</v>
      </c>
      <c r="C181" s="22">
        <f t="shared" si="22"/>
        <v>1</v>
      </c>
      <c r="D181" s="22">
        <f t="shared" si="23"/>
        <v>1</v>
      </c>
      <c r="E181" s="32"/>
      <c r="F181" s="20">
        <f t="shared" si="24"/>
        <v>2</v>
      </c>
      <c r="G181" s="207">
        <v>1</v>
      </c>
      <c r="H181" s="207">
        <v>1</v>
      </c>
      <c r="I181" s="32"/>
      <c r="J181" s="20">
        <f t="shared" si="25"/>
        <v>0</v>
      </c>
      <c r="K181" s="207">
        <v>0</v>
      </c>
      <c r="L181" s="207">
        <v>0</v>
      </c>
    </row>
    <row r="182" spans="1:12">
      <c r="A182" s="2" t="s">
        <v>494</v>
      </c>
      <c r="B182" s="20">
        <f t="shared" si="21"/>
        <v>2</v>
      </c>
      <c r="C182" s="22">
        <f t="shared" si="22"/>
        <v>1</v>
      </c>
      <c r="D182" s="22">
        <f t="shared" si="23"/>
        <v>1</v>
      </c>
      <c r="E182" s="32"/>
      <c r="F182" s="20">
        <f t="shared" si="24"/>
        <v>2</v>
      </c>
      <c r="G182" s="207">
        <v>1</v>
      </c>
      <c r="H182" s="207">
        <v>1</v>
      </c>
      <c r="I182" s="32"/>
      <c r="J182" s="20">
        <f t="shared" si="25"/>
        <v>0</v>
      </c>
      <c r="K182" s="207">
        <v>0</v>
      </c>
      <c r="L182" s="207">
        <v>0</v>
      </c>
    </row>
    <row r="183" spans="1:12">
      <c r="A183" s="2" t="s">
        <v>495</v>
      </c>
      <c r="B183" s="20">
        <f t="shared" si="21"/>
        <v>7</v>
      </c>
      <c r="C183" s="22">
        <f t="shared" si="22"/>
        <v>3</v>
      </c>
      <c r="D183" s="22">
        <f t="shared" si="23"/>
        <v>4</v>
      </c>
      <c r="E183" s="32"/>
      <c r="F183" s="20">
        <f t="shared" si="24"/>
        <v>7</v>
      </c>
      <c r="G183" s="207">
        <v>3</v>
      </c>
      <c r="H183" s="207">
        <v>4</v>
      </c>
      <c r="I183" s="32"/>
      <c r="J183" s="20">
        <f t="shared" si="25"/>
        <v>0</v>
      </c>
      <c r="K183" s="207">
        <v>0</v>
      </c>
      <c r="L183" s="207">
        <v>0</v>
      </c>
    </row>
    <row r="184" spans="1:12">
      <c r="A184" s="2" t="s">
        <v>496</v>
      </c>
      <c r="B184" s="20">
        <f t="shared" si="21"/>
        <v>15</v>
      </c>
      <c r="C184" s="22">
        <f t="shared" si="22"/>
        <v>4</v>
      </c>
      <c r="D184" s="22">
        <f t="shared" si="23"/>
        <v>11</v>
      </c>
      <c r="E184" s="32"/>
      <c r="F184" s="20">
        <f t="shared" si="24"/>
        <v>15</v>
      </c>
      <c r="G184" s="207">
        <v>4</v>
      </c>
      <c r="H184" s="207">
        <v>11</v>
      </c>
      <c r="I184" s="32"/>
      <c r="J184" s="20">
        <f t="shared" si="25"/>
        <v>0</v>
      </c>
      <c r="K184" s="207">
        <v>0</v>
      </c>
      <c r="L184" s="207">
        <v>0</v>
      </c>
    </row>
    <row r="185" spans="1:12">
      <c r="A185" s="2" t="s">
        <v>497</v>
      </c>
      <c r="B185" s="20">
        <f t="shared" si="21"/>
        <v>1</v>
      </c>
      <c r="C185" s="22">
        <f t="shared" si="22"/>
        <v>0</v>
      </c>
      <c r="D185" s="22">
        <f t="shared" si="23"/>
        <v>1</v>
      </c>
      <c r="E185" s="32"/>
      <c r="F185" s="20">
        <f t="shared" si="24"/>
        <v>1</v>
      </c>
      <c r="G185" s="207">
        <v>0</v>
      </c>
      <c r="H185" s="207">
        <v>1</v>
      </c>
      <c r="I185" s="32"/>
      <c r="J185" s="20">
        <f t="shared" si="25"/>
        <v>0</v>
      </c>
      <c r="K185" s="207">
        <v>0</v>
      </c>
      <c r="L185" s="207">
        <v>0</v>
      </c>
    </row>
    <row r="186" spans="1:12">
      <c r="A186" s="2" t="s">
        <v>498</v>
      </c>
      <c r="B186" s="20">
        <f t="shared" si="21"/>
        <v>74</v>
      </c>
      <c r="C186" s="22">
        <f t="shared" si="22"/>
        <v>22</v>
      </c>
      <c r="D186" s="22">
        <f t="shared" si="23"/>
        <v>52</v>
      </c>
      <c r="E186" s="32"/>
      <c r="F186" s="20">
        <f t="shared" si="24"/>
        <v>74</v>
      </c>
      <c r="G186" s="207">
        <v>22</v>
      </c>
      <c r="H186" s="207">
        <v>52</v>
      </c>
      <c r="I186" s="32"/>
      <c r="J186" s="20">
        <f t="shared" si="25"/>
        <v>0</v>
      </c>
      <c r="K186" s="207">
        <v>0</v>
      </c>
      <c r="L186" s="207">
        <v>0</v>
      </c>
    </row>
    <row r="187" spans="1:12">
      <c r="A187" s="2" t="s">
        <v>499</v>
      </c>
      <c r="B187" s="20">
        <f t="shared" si="21"/>
        <v>19</v>
      </c>
      <c r="C187" s="22">
        <f t="shared" si="22"/>
        <v>11</v>
      </c>
      <c r="D187" s="22">
        <f t="shared" si="23"/>
        <v>8</v>
      </c>
      <c r="E187" s="32"/>
      <c r="F187" s="20">
        <f t="shared" si="24"/>
        <v>16</v>
      </c>
      <c r="G187" s="207">
        <v>9</v>
      </c>
      <c r="H187" s="207">
        <v>7</v>
      </c>
      <c r="I187" s="32"/>
      <c r="J187" s="20">
        <f t="shared" si="25"/>
        <v>3</v>
      </c>
      <c r="K187" s="207">
        <v>2</v>
      </c>
      <c r="L187" s="207">
        <v>1</v>
      </c>
    </row>
    <row r="188" spans="1:12">
      <c r="A188" s="2" t="s">
        <v>500</v>
      </c>
      <c r="B188" s="20">
        <f t="shared" si="21"/>
        <v>5</v>
      </c>
      <c r="C188" s="22">
        <f t="shared" si="22"/>
        <v>2</v>
      </c>
      <c r="D188" s="22">
        <f t="shared" si="23"/>
        <v>3</v>
      </c>
      <c r="E188" s="32"/>
      <c r="F188" s="20">
        <f t="shared" si="24"/>
        <v>5</v>
      </c>
      <c r="G188" s="207">
        <v>2</v>
      </c>
      <c r="H188" s="207">
        <v>3</v>
      </c>
      <c r="I188" s="32"/>
      <c r="J188" s="20">
        <f t="shared" si="25"/>
        <v>0</v>
      </c>
      <c r="K188" s="207">
        <v>0</v>
      </c>
      <c r="L188" s="207">
        <v>0</v>
      </c>
    </row>
    <row r="189" spans="1:12">
      <c r="A189" s="2" t="s">
        <v>501</v>
      </c>
      <c r="B189" s="20">
        <f t="shared" si="21"/>
        <v>4</v>
      </c>
      <c r="C189" s="22">
        <f t="shared" si="22"/>
        <v>4</v>
      </c>
      <c r="D189" s="22">
        <f t="shared" si="23"/>
        <v>0</v>
      </c>
      <c r="E189" s="32"/>
      <c r="F189" s="20">
        <f t="shared" si="24"/>
        <v>4</v>
      </c>
      <c r="G189" s="207">
        <v>4</v>
      </c>
      <c r="H189" s="207">
        <v>0</v>
      </c>
      <c r="I189" s="32"/>
      <c r="J189" s="20">
        <f t="shared" si="25"/>
        <v>0</v>
      </c>
      <c r="K189" s="207">
        <v>0</v>
      </c>
      <c r="L189" s="207">
        <v>0</v>
      </c>
    </row>
    <row r="190" spans="1:12">
      <c r="A190" s="76" t="s">
        <v>502</v>
      </c>
      <c r="B190" s="30">
        <f t="shared" si="21"/>
        <v>13</v>
      </c>
      <c r="C190" s="29">
        <f t="shared" si="22"/>
        <v>2</v>
      </c>
      <c r="D190" s="29">
        <f t="shared" si="23"/>
        <v>11</v>
      </c>
      <c r="E190" s="116"/>
      <c r="F190" s="30">
        <f t="shared" si="24"/>
        <v>13</v>
      </c>
      <c r="G190" s="208">
        <v>2</v>
      </c>
      <c r="H190" s="208">
        <v>11</v>
      </c>
      <c r="I190" s="116"/>
      <c r="J190" s="30">
        <f t="shared" si="25"/>
        <v>0</v>
      </c>
      <c r="K190" s="208">
        <v>0</v>
      </c>
      <c r="L190" s="208">
        <v>0</v>
      </c>
    </row>
    <row r="191" spans="1:12">
      <c r="A191" s="180" t="s">
        <v>113</v>
      </c>
      <c r="B191" s="181"/>
      <c r="C191" s="161"/>
      <c r="D191" s="174"/>
      <c r="E191" s="182"/>
      <c r="F191" s="181"/>
      <c r="G191" s="182"/>
      <c r="H191" s="182"/>
      <c r="I191" s="182"/>
      <c r="J191" s="181"/>
      <c r="K191" s="182"/>
      <c r="L191" s="175" t="s">
        <v>114</v>
      </c>
    </row>
  </sheetData>
  <mergeCells count="10">
    <mergeCell ref="A132:L132"/>
    <mergeCell ref="A133:L133"/>
    <mergeCell ref="B135:D135"/>
    <mergeCell ref="F135:H135"/>
    <mergeCell ref="J135:L135"/>
    <mergeCell ref="A2:L2"/>
    <mergeCell ref="A3:L3"/>
    <mergeCell ref="B5:D5"/>
    <mergeCell ref="F5:H5"/>
    <mergeCell ref="J5:L5"/>
  </mergeCells>
  <pageMargins left="0.7" right="0.7" top="0.75" bottom="0.75" header="0.3" footer="0.3"/>
  <pageSetup paperSize="9" scale="51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AF192"/>
  <sheetViews>
    <sheetView view="pageBreakPreview" zoomScale="87" zoomScaleNormal="100" zoomScaleSheetLayoutView="87" workbookViewId="0">
      <selection activeCell="V19" sqref="V19"/>
    </sheetView>
  </sheetViews>
  <sheetFormatPr defaultRowHeight="15"/>
  <cols>
    <col min="1" max="1" width="48" style="2" bestFit="1" customWidth="1"/>
    <col min="2" max="2" width="10.28515625" style="2" customWidth="1"/>
    <col min="3" max="4" width="9.140625" style="2"/>
    <col min="5" max="5" width="2" style="2" customWidth="1"/>
    <col min="6" max="8" width="9.140625" style="2"/>
    <col min="9" max="9" width="1.7109375" style="2" customWidth="1"/>
    <col min="10" max="12" width="9.140625" style="2"/>
    <col min="13" max="13" width="3.140625" style="2" customWidth="1"/>
    <col min="14" max="16384" width="9.140625" style="2"/>
  </cols>
  <sheetData>
    <row r="2" spans="1:32">
      <c r="A2" s="289" t="s">
        <v>599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</row>
    <row r="3" spans="1:32">
      <c r="A3" s="290" t="s">
        <v>600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5" spans="1:32">
      <c r="A5" s="304" t="s">
        <v>250</v>
      </c>
      <c r="B5" s="303" t="s">
        <v>13</v>
      </c>
      <c r="C5" s="303"/>
      <c r="D5" s="303"/>
      <c r="E5" s="113"/>
      <c r="F5" s="303" t="s">
        <v>251</v>
      </c>
      <c r="G5" s="303"/>
      <c r="H5" s="303"/>
      <c r="I5" s="113"/>
      <c r="J5" s="303" t="s">
        <v>252</v>
      </c>
      <c r="K5" s="303"/>
      <c r="L5" s="303"/>
    </row>
    <row r="6" spans="1:32">
      <c r="A6" s="305"/>
      <c r="B6" s="6" t="s">
        <v>7</v>
      </c>
      <c r="C6" s="6" t="s">
        <v>8</v>
      </c>
      <c r="D6" s="6" t="s">
        <v>9</v>
      </c>
      <c r="E6" s="6"/>
      <c r="F6" s="6" t="s">
        <v>7</v>
      </c>
      <c r="G6" s="6" t="s">
        <v>8</v>
      </c>
      <c r="H6" s="6" t="s">
        <v>9</v>
      </c>
      <c r="I6" s="6"/>
      <c r="J6" s="6" t="s">
        <v>7</v>
      </c>
      <c r="K6" s="6" t="s">
        <v>8</v>
      </c>
      <c r="L6" s="6" t="s">
        <v>9</v>
      </c>
    </row>
    <row r="7" spans="1:32">
      <c r="A7" s="306"/>
      <c r="B7" s="12" t="s">
        <v>10</v>
      </c>
      <c r="C7" s="12" t="s">
        <v>11</v>
      </c>
      <c r="D7" s="12" t="s">
        <v>12</v>
      </c>
      <c r="E7" s="12"/>
      <c r="F7" s="12" t="s">
        <v>10</v>
      </c>
      <c r="G7" s="12" t="s">
        <v>11</v>
      </c>
      <c r="H7" s="12" t="s">
        <v>12</v>
      </c>
      <c r="I7" s="12"/>
      <c r="J7" s="12" t="s">
        <v>10</v>
      </c>
      <c r="K7" s="12" t="s">
        <v>11</v>
      </c>
      <c r="L7" s="12" t="s">
        <v>12</v>
      </c>
    </row>
    <row r="8" spans="1:32" ht="16.149999999999999" customHeight="1">
      <c r="A8" s="199" t="s">
        <v>13</v>
      </c>
      <c r="B8" s="20">
        <f>F8+J8</f>
        <v>30127</v>
      </c>
      <c r="C8" s="20">
        <f>G8+K8</f>
        <v>10307</v>
      </c>
      <c r="D8" s="20">
        <f t="shared" ref="D8" si="0">H8+L8</f>
        <v>19820</v>
      </c>
      <c r="E8" s="20"/>
      <c r="F8" s="20">
        <f>G8+H8</f>
        <v>28874</v>
      </c>
      <c r="G8" s="20">
        <f>SUM(G9:G104)</f>
        <v>9629</v>
      </c>
      <c r="H8" s="20">
        <f>SUM(H9:H104)</f>
        <v>19245</v>
      </c>
      <c r="I8" s="153"/>
      <c r="J8" s="20">
        <f>K8+L8</f>
        <v>1253</v>
      </c>
      <c r="K8" s="20">
        <f>SUM(K9:K104)</f>
        <v>678</v>
      </c>
      <c r="L8" s="20">
        <f>SUM(L9:L104)</f>
        <v>575</v>
      </c>
    </row>
    <row r="9" spans="1:32" ht="16.149999999999999" customHeight="1">
      <c r="A9" t="s">
        <v>533</v>
      </c>
      <c r="B9" s="20">
        <f>F9+J9</f>
        <v>1</v>
      </c>
      <c r="C9" s="22">
        <f>G9+K9</f>
        <v>1</v>
      </c>
      <c r="D9" s="22">
        <f t="shared" ref="D9:D100" si="1">H9+L9</f>
        <v>0</v>
      </c>
      <c r="E9" s="20"/>
      <c r="F9" s="20">
        <f t="shared" ref="F9:F100" si="2">G9+H9</f>
        <v>1</v>
      </c>
      <c r="G9" s="242">
        <v>1</v>
      </c>
      <c r="H9" s="242">
        <v>0</v>
      </c>
      <c r="I9" s="253"/>
      <c r="J9" s="20">
        <f t="shared" ref="J9:J104" si="3">K9+L9</f>
        <v>0</v>
      </c>
      <c r="K9" s="242">
        <v>0</v>
      </c>
      <c r="L9" s="242">
        <v>0</v>
      </c>
      <c r="M9" s="254"/>
    </row>
    <row r="10" spans="1:32" ht="16.149999999999999" customHeight="1">
      <c r="A10" t="s">
        <v>217</v>
      </c>
      <c r="B10" s="20">
        <f t="shared" ref="B10:B100" si="4">F10+J10</f>
        <v>453</v>
      </c>
      <c r="C10" s="22">
        <f t="shared" ref="C10:C100" si="5">G10+K10</f>
        <v>126</v>
      </c>
      <c r="D10" s="22">
        <f t="shared" si="1"/>
        <v>327</v>
      </c>
      <c r="E10" s="20"/>
      <c r="F10" s="20">
        <f t="shared" si="2"/>
        <v>453</v>
      </c>
      <c r="G10" s="242">
        <v>126</v>
      </c>
      <c r="H10" s="242">
        <v>327</v>
      </c>
      <c r="I10" s="253"/>
      <c r="J10" s="20">
        <f t="shared" si="3"/>
        <v>0</v>
      </c>
      <c r="K10" s="242">
        <v>0</v>
      </c>
      <c r="L10" s="242">
        <v>0</v>
      </c>
      <c r="M10" s="254"/>
    </row>
    <row r="11" spans="1:32" ht="16.149999999999999" customHeight="1">
      <c r="A11" t="s">
        <v>218</v>
      </c>
      <c r="B11" s="20">
        <f t="shared" si="4"/>
        <v>4357</v>
      </c>
      <c r="C11" s="22">
        <f t="shared" si="5"/>
        <v>1458</v>
      </c>
      <c r="D11" s="22">
        <f t="shared" si="1"/>
        <v>2899</v>
      </c>
      <c r="E11" s="20"/>
      <c r="F11" s="20">
        <f t="shared" si="2"/>
        <v>4357</v>
      </c>
      <c r="G11" s="242">
        <v>1458</v>
      </c>
      <c r="H11" s="242">
        <v>2899</v>
      </c>
      <c r="I11" s="253"/>
      <c r="J11" s="20">
        <f t="shared" si="3"/>
        <v>0</v>
      </c>
      <c r="K11" s="242">
        <v>0</v>
      </c>
      <c r="L11" s="242">
        <v>0</v>
      </c>
      <c r="M11" s="254"/>
    </row>
    <row r="12" spans="1:32" ht="16.149999999999999" customHeight="1">
      <c r="A12" t="s">
        <v>219</v>
      </c>
      <c r="B12" s="20">
        <f t="shared" si="4"/>
        <v>35</v>
      </c>
      <c r="C12" s="22">
        <f t="shared" si="5"/>
        <v>14</v>
      </c>
      <c r="D12" s="22">
        <f t="shared" si="1"/>
        <v>21</v>
      </c>
      <c r="E12" s="20"/>
      <c r="F12" s="20">
        <f t="shared" si="2"/>
        <v>35</v>
      </c>
      <c r="G12" s="242">
        <v>14</v>
      </c>
      <c r="H12" s="242">
        <v>21</v>
      </c>
      <c r="I12" s="253"/>
      <c r="J12" s="20">
        <f t="shared" si="3"/>
        <v>0</v>
      </c>
      <c r="K12" s="242">
        <v>0</v>
      </c>
      <c r="L12" s="242">
        <v>0</v>
      </c>
      <c r="M12" s="254"/>
    </row>
    <row r="13" spans="1:32" ht="16.149999999999999" customHeight="1">
      <c r="A13" t="s">
        <v>221</v>
      </c>
      <c r="B13" s="20">
        <f t="shared" si="4"/>
        <v>657</v>
      </c>
      <c r="C13" s="22">
        <f t="shared" si="5"/>
        <v>466</v>
      </c>
      <c r="D13" s="22">
        <f t="shared" si="1"/>
        <v>191</v>
      </c>
      <c r="E13" s="20"/>
      <c r="F13" s="20">
        <f t="shared" si="2"/>
        <v>657</v>
      </c>
      <c r="G13" s="242">
        <v>466</v>
      </c>
      <c r="H13" s="242">
        <v>191</v>
      </c>
      <c r="I13" s="253"/>
      <c r="J13" s="20">
        <f t="shared" si="3"/>
        <v>0</v>
      </c>
      <c r="K13" s="242">
        <v>0</v>
      </c>
      <c r="L13" s="242">
        <v>0</v>
      </c>
      <c r="M13" s="254"/>
    </row>
    <row r="14" spans="1:32" ht="16.149999999999999" customHeight="1">
      <c r="A14" t="s">
        <v>222</v>
      </c>
      <c r="B14" s="20">
        <f t="shared" si="4"/>
        <v>4</v>
      </c>
      <c r="C14" s="22">
        <f t="shared" si="5"/>
        <v>2</v>
      </c>
      <c r="D14" s="22">
        <f t="shared" si="1"/>
        <v>2</v>
      </c>
      <c r="E14" s="20"/>
      <c r="F14" s="20">
        <f t="shared" si="2"/>
        <v>4</v>
      </c>
      <c r="G14" s="242">
        <v>2</v>
      </c>
      <c r="H14" s="242">
        <v>2</v>
      </c>
      <c r="I14" s="253"/>
      <c r="J14" s="20">
        <f t="shared" si="3"/>
        <v>0</v>
      </c>
      <c r="K14" s="242">
        <v>0</v>
      </c>
      <c r="L14" s="242">
        <v>0</v>
      </c>
      <c r="M14" s="254"/>
    </row>
    <row r="15" spans="1:32" ht="16.149999999999999" customHeight="1">
      <c r="A15" t="s">
        <v>534</v>
      </c>
      <c r="B15" s="20">
        <f t="shared" si="4"/>
        <v>4</v>
      </c>
      <c r="C15" s="22">
        <f t="shared" si="5"/>
        <v>4</v>
      </c>
      <c r="D15" s="22">
        <f t="shared" si="1"/>
        <v>0</v>
      </c>
      <c r="E15" s="20"/>
      <c r="F15" s="20">
        <f t="shared" si="2"/>
        <v>4</v>
      </c>
      <c r="G15" s="242">
        <v>4</v>
      </c>
      <c r="H15" s="242">
        <v>0</v>
      </c>
      <c r="I15" s="253"/>
      <c r="J15" s="20">
        <f t="shared" si="3"/>
        <v>0</v>
      </c>
      <c r="K15" s="242">
        <v>0</v>
      </c>
      <c r="L15" s="242">
        <v>0</v>
      </c>
      <c r="M15" s="254"/>
    </row>
    <row r="16" spans="1:32" ht="16.149999999999999" customHeight="1">
      <c r="A16" t="s">
        <v>489</v>
      </c>
      <c r="B16" s="20">
        <f t="shared" si="4"/>
        <v>2</v>
      </c>
      <c r="C16" s="22">
        <f t="shared" si="5"/>
        <v>2</v>
      </c>
      <c r="D16" s="22">
        <f t="shared" si="1"/>
        <v>0</v>
      </c>
      <c r="E16" s="20"/>
      <c r="F16" s="20">
        <f t="shared" si="2"/>
        <v>2</v>
      </c>
      <c r="G16" s="242">
        <v>2</v>
      </c>
      <c r="H16" s="242">
        <v>0</v>
      </c>
      <c r="I16" s="253"/>
      <c r="J16" s="20">
        <f t="shared" si="3"/>
        <v>0</v>
      </c>
      <c r="K16" s="242">
        <v>0</v>
      </c>
      <c r="L16" s="242">
        <v>0</v>
      </c>
      <c r="M16" s="254"/>
    </row>
    <row r="17" spans="1:13" ht="16.149999999999999" customHeight="1">
      <c r="A17" t="s">
        <v>535</v>
      </c>
      <c r="B17" s="20">
        <f t="shared" si="4"/>
        <v>3</v>
      </c>
      <c r="C17" s="22">
        <f t="shared" si="5"/>
        <v>1</v>
      </c>
      <c r="D17" s="22">
        <f t="shared" si="1"/>
        <v>2</v>
      </c>
      <c r="E17" s="20"/>
      <c r="F17" s="20">
        <f t="shared" si="2"/>
        <v>3</v>
      </c>
      <c r="G17" s="242">
        <v>1</v>
      </c>
      <c r="H17" s="242">
        <v>2</v>
      </c>
      <c r="I17" s="253"/>
      <c r="J17" s="20">
        <f t="shared" si="3"/>
        <v>0</v>
      </c>
      <c r="K17" s="242">
        <v>0</v>
      </c>
      <c r="L17" s="242">
        <v>0</v>
      </c>
      <c r="M17" s="254"/>
    </row>
    <row r="18" spans="1:13" ht="16.149999999999999" customHeight="1">
      <c r="A18" t="s">
        <v>223</v>
      </c>
      <c r="B18" s="20">
        <f t="shared" si="4"/>
        <v>3584</v>
      </c>
      <c r="C18" s="22">
        <f t="shared" si="5"/>
        <v>939</v>
      </c>
      <c r="D18" s="22">
        <f t="shared" si="1"/>
        <v>2645</v>
      </c>
      <c r="E18" s="20"/>
      <c r="F18" s="20">
        <f t="shared" si="2"/>
        <v>3570</v>
      </c>
      <c r="G18" s="242">
        <v>925</v>
      </c>
      <c r="H18" s="242">
        <v>2645</v>
      </c>
      <c r="I18" s="253"/>
      <c r="J18" s="20">
        <f t="shared" si="3"/>
        <v>14</v>
      </c>
      <c r="K18" s="242">
        <v>14</v>
      </c>
      <c r="L18" s="242">
        <v>0</v>
      </c>
      <c r="M18" s="254"/>
    </row>
    <row r="19" spans="1:13" ht="16.149999999999999" customHeight="1">
      <c r="A19" t="s">
        <v>224</v>
      </c>
      <c r="B19" s="20">
        <f t="shared" si="4"/>
        <v>238</v>
      </c>
      <c r="C19" s="22">
        <f t="shared" si="5"/>
        <v>100</v>
      </c>
      <c r="D19" s="22">
        <f t="shared" si="1"/>
        <v>138</v>
      </c>
      <c r="E19" s="20"/>
      <c r="F19" s="20">
        <f t="shared" si="2"/>
        <v>238</v>
      </c>
      <c r="G19" s="242">
        <v>100</v>
      </c>
      <c r="H19" s="242">
        <v>138</v>
      </c>
      <c r="I19" s="253"/>
      <c r="J19" s="20">
        <f t="shared" si="3"/>
        <v>0</v>
      </c>
      <c r="K19" s="242">
        <v>0</v>
      </c>
      <c r="L19" s="242">
        <v>0</v>
      </c>
      <c r="M19" s="254"/>
    </row>
    <row r="20" spans="1:13" ht="16.149999999999999" customHeight="1">
      <c r="A20" t="s">
        <v>536</v>
      </c>
      <c r="B20" s="20">
        <f t="shared" si="4"/>
        <v>200</v>
      </c>
      <c r="C20" s="22">
        <f t="shared" si="5"/>
        <v>83</v>
      </c>
      <c r="D20" s="22">
        <f t="shared" si="1"/>
        <v>117</v>
      </c>
      <c r="E20" s="20"/>
      <c r="F20" s="20">
        <f t="shared" si="2"/>
        <v>200</v>
      </c>
      <c r="G20" s="242">
        <v>83</v>
      </c>
      <c r="H20" s="242">
        <v>117</v>
      </c>
      <c r="I20" s="253"/>
      <c r="J20" s="20">
        <f t="shared" si="3"/>
        <v>0</v>
      </c>
      <c r="K20" s="242">
        <v>0</v>
      </c>
      <c r="L20" s="242">
        <v>0</v>
      </c>
      <c r="M20" s="254"/>
    </row>
    <row r="21" spans="1:13" ht="16.149999999999999" customHeight="1">
      <c r="A21" t="s">
        <v>490</v>
      </c>
      <c r="B21" s="20">
        <f t="shared" si="4"/>
        <v>4115</v>
      </c>
      <c r="C21" s="22">
        <f t="shared" si="5"/>
        <v>2141</v>
      </c>
      <c r="D21" s="22">
        <f t="shared" si="1"/>
        <v>1974</v>
      </c>
      <c r="E21" s="20"/>
      <c r="F21" s="20">
        <f t="shared" si="2"/>
        <v>4093</v>
      </c>
      <c r="G21" s="242">
        <v>2119</v>
      </c>
      <c r="H21" s="242">
        <v>1974</v>
      </c>
      <c r="I21" s="253"/>
      <c r="J21" s="20">
        <f t="shared" si="3"/>
        <v>22</v>
      </c>
      <c r="K21" s="242">
        <v>22</v>
      </c>
      <c r="L21" s="242">
        <v>0</v>
      </c>
      <c r="M21" s="254"/>
    </row>
    <row r="22" spans="1:13" ht="16.149999999999999" customHeight="1">
      <c r="A22" t="s">
        <v>537</v>
      </c>
      <c r="B22" s="20">
        <f t="shared" si="4"/>
        <v>53</v>
      </c>
      <c r="C22" s="22">
        <f t="shared" si="5"/>
        <v>6</v>
      </c>
      <c r="D22" s="22">
        <f t="shared" si="1"/>
        <v>47</v>
      </c>
      <c r="E22" s="20"/>
      <c r="F22" s="20">
        <f t="shared" si="2"/>
        <v>53</v>
      </c>
      <c r="G22" s="242">
        <v>6</v>
      </c>
      <c r="H22" s="242">
        <v>47</v>
      </c>
      <c r="I22" s="253"/>
      <c r="J22" s="20">
        <f t="shared" si="3"/>
        <v>0</v>
      </c>
      <c r="K22" s="242">
        <v>0</v>
      </c>
      <c r="L22" s="242">
        <v>0</v>
      </c>
      <c r="M22" s="254"/>
    </row>
    <row r="23" spans="1:13" ht="16.149999999999999" customHeight="1">
      <c r="A23" t="s">
        <v>538</v>
      </c>
      <c r="B23" s="20">
        <f t="shared" si="4"/>
        <v>24</v>
      </c>
      <c r="C23" s="22">
        <f t="shared" si="5"/>
        <v>4</v>
      </c>
      <c r="D23" s="22">
        <f t="shared" si="1"/>
        <v>20</v>
      </c>
      <c r="E23" s="20"/>
      <c r="F23" s="20">
        <f t="shared" si="2"/>
        <v>24</v>
      </c>
      <c r="G23" s="242">
        <v>4</v>
      </c>
      <c r="H23" s="242">
        <v>20</v>
      </c>
      <c r="I23" s="253"/>
      <c r="J23" s="20">
        <f t="shared" si="3"/>
        <v>0</v>
      </c>
      <c r="K23" s="242">
        <v>0</v>
      </c>
      <c r="L23" s="242">
        <v>0</v>
      </c>
      <c r="M23" s="254"/>
    </row>
    <row r="24" spans="1:13" ht="15" customHeight="1">
      <c r="A24" t="s">
        <v>539</v>
      </c>
      <c r="B24" s="20">
        <f t="shared" si="4"/>
        <v>1</v>
      </c>
      <c r="C24" s="22">
        <f t="shared" si="5"/>
        <v>0</v>
      </c>
      <c r="D24" s="22">
        <f t="shared" si="1"/>
        <v>1</v>
      </c>
      <c r="E24" s="20"/>
      <c r="F24" s="20">
        <f t="shared" si="2"/>
        <v>1</v>
      </c>
      <c r="G24" s="242">
        <v>0</v>
      </c>
      <c r="H24" s="242">
        <v>1</v>
      </c>
      <c r="I24" s="253"/>
      <c r="J24" s="20">
        <f t="shared" si="3"/>
        <v>0</v>
      </c>
      <c r="K24" s="242">
        <v>0</v>
      </c>
      <c r="L24" s="242">
        <v>0</v>
      </c>
      <c r="M24" s="254"/>
    </row>
    <row r="25" spans="1:13" ht="16.149999999999999" customHeight="1">
      <c r="A25" t="s">
        <v>226</v>
      </c>
      <c r="B25" s="20">
        <f t="shared" si="4"/>
        <v>16</v>
      </c>
      <c r="C25" s="22">
        <f t="shared" si="5"/>
        <v>12</v>
      </c>
      <c r="D25" s="22">
        <f t="shared" si="1"/>
        <v>4</v>
      </c>
      <c r="E25" s="20"/>
      <c r="F25" s="20">
        <f t="shared" si="2"/>
        <v>3</v>
      </c>
      <c r="G25" s="242">
        <v>0</v>
      </c>
      <c r="H25" s="242">
        <v>3</v>
      </c>
      <c r="I25" s="253"/>
      <c r="J25" s="20">
        <f t="shared" si="3"/>
        <v>13</v>
      </c>
      <c r="K25" s="242">
        <v>12</v>
      </c>
      <c r="L25" s="242">
        <v>1</v>
      </c>
      <c r="M25" s="254"/>
    </row>
    <row r="26" spans="1:13" ht="16.149999999999999" customHeight="1">
      <c r="A26" t="s">
        <v>540</v>
      </c>
      <c r="B26" s="20">
        <f t="shared" si="4"/>
        <v>11</v>
      </c>
      <c r="C26" s="22">
        <f t="shared" si="5"/>
        <v>1</v>
      </c>
      <c r="D26" s="22">
        <f t="shared" si="1"/>
        <v>10</v>
      </c>
      <c r="E26" s="20"/>
      <c r="F26" s="20">
        <f t="shared" si="2"/>
        <v>11</v>
      </c>
      <c r="G26" s="242">
        <v>1</v>
      </c>
      <c r="H26" s="242">
        <v>10</v>
      </c>
      <c r="I26" s="253"/>
      <c r="J26" s="20">
        <f t="shared" si="3"/>
        <v>0</v>
      </c>
      <c r="K26" s="242">
        <v>0</v>
      </c>
      <c r="L26" s="242">
        <v>0</v>
      </c>
      <c r="M26" s="254"/>
    </row>
    <row r="27" spans="1:13" ht="16.149999999999999" customHeight="1">
      <c r="A27" t="s">
        <v>541</v>
      </c>
      <c r="B27" s="20">
        <f t="shared" ref="B27:B88" si="6">F27+J27</f>
        <v>60</v>
      </c>
      <c r="C27" s="22">
        <f t="shared" ref="C27:C88" si="7">G27+K27</f>
        <v>18</v>
      </c>
      <c r="D27" s="22">
        <f t="shared" ref="D27:D88" si="8">H27+L27</f>
        <v>42</v>
      </c>
      <c r="E27" s="20"/>
      <c r="F27" s="20">
        <f t="shared" ref="F27:F88" si="9">G27+H27</f>
        <v>60</v>
      </c>
      <c r="G27" s="242">
        <v>18</v>
      </c>
      <c r="H27" s="242">
        <v>42</v>
      </c>
      <c r="I27" s="253"/>
      <c r="J27" s="20">
        <f t="shared" ref="J27:J88" si="10">K27+L27</f>
        <v>0</v>
      </c>
      <c r="K27" s="242">
        <v>0</v>
      </c>
      <c r="L27" s="242">
        <v>0</v>
      </c>
      <c r="M27" s="254"/>
    </row>
    <row r="28" spans="1:13" ht="16.149999999999999" customHeight="1">
      <c r="A28" t="s">
        <v>542</v>
      </c>
      <c r="B28" s="20">
        <f t="shared" si="6"/>
        <v>2</v>
      </c>
      <c r="C28" s="22">
        <f t="shared" si="7"/>
        <v>0</v>
      </c>
      <c r="D28" s="22">
        <f t="shared" si="8"/>
        <v>2</v>
      </c>
      <c r="E28" s="20"/>
      <c r="F28" s="20">
        <f t="shared" si="9"/>
        <v>2</v>
      </c>
      <c r="G28" s="242">
        <v>0</v>
      </c>
      <c r="H28" s="242">
        <v>2</v>
      </c>
      <c r="I28" s="253"/>
      <c r="J28" s="20">
        <f t="shared" si="10"/>
        <v>0</v>
      </c>
      <c r="K28" s="242">
        <v>0</v>
      </c>
      <c r="L28" s="242">
        <v>0</v>
      </c>
      <c r="M28" s="254"/>
    </row>
    <row r="29" spans="1:13" ht="16.149999999999999" customHeight="1">
      <c r="A29" t="s">
        <v>543</v>
      </c>
      <c r="B29" s="20">
        <f t="shared" si="6"/>
        <v>6</v>
      </c>
      <c r="C29" s="22">
        <f t="shared" si="7"/>
        <v>5</v>
      </c>
      <c r="D29" s="22">
        <f t="shared" si="8"/>
        <v>1</v>
      </c>
      <c r="E29" s="20"/>
      <c r="F29" s="20">
        <f t="shared" si="9"/>
        <v>6</v>
      </c>
      <c r="G29" s="242">
        <v>5</v>
      </c>
      <c r="H29" s="242">
        <v>1</v>
      </c>
      <c r="I29" s="253"/>
      <c r="J29" s="20">
        <f t="shared" si="10"/>
        <v>0</v>
      </c>
      <c r="K29" s="242">
        <v>0</v>
      </c>
      <c r="L29" s="242">
        <v>0</v>
      </c>
      <c r="M29" s="254"/>
    </row>
    <row r="30" spans="1:13" ht="16.149999999999999" customHeight="1">
      <c r="A30" t="s">
        <v>227</v>
      </c>
      <c r="B30" s="20">
        <f t="shared" si="6"/>
        <v>8</v>
      </c>
      <c r="C30" s="22">
        <f t="shared" si="7"/>
        <v>6</v>
      </c>
      <c r="D30" s="22">
        <f t="shared" si="8"/>
        <v>2</v>
      </c>
      <c r="E30" s="20"/>
      <c r="F30" s="20">
        <f t="shared" si="9"/>
        <v>2</v>
      </c>
      <c r="G30" s="242">
        <v>1</v>
      </c>
      <c r="H30" s="242">
        <v>1</v>
      </c>
      <c r="I30" s="253"/>
      <c r="J30" s="20">
        <f t="shared" si="10"/>
        <v>6</v>
      </c>
      <c r="K30" s="242">
        <v>5</v>
      </c>
      <c r="L30" s="242">
        <v>1</v>
      </c>
      <c r="M30" s="254"/>
    </row>
    <row r="31" spans="1:13" ht="16.149999999999999" customHeight="1">
      <c r="A31" t="s">
        <v>544</v>
      </c>
      <c r="B31" s="20">
        <f t="shared" si="6"/>
        <v>1</v>
      </c>
      <c r="C31" s="22">
        <f t="shared" si="7"/>
        <v>1</v>
      </c>
      <c r="D31" s="22">
        <f t="shared" si="8"/>
        <v>0</v>
      </c>
      <c r="E31" s="20"/>
      <c r="F31" s="20">
        <f t="shared" si="9"/>
        <v>1</v>
      </c>
      <c r="G31" s="242">
        <v>1</v>
      </c>
      <c r="H31" s="242">
        <v>0</v>
      </c>
      <c r="I31" s="253"/>
      <c r="J31" s="20">
        <f t="shared" si="10"/>
        <v>0</v>
      </c>
      <c r="K31" s="242">
        <v>0</v>
      </c>
      <c r="L31" s="242">
        <v>0</v>
      </c>
      <c r="M31" s="254"/>
    </row>
    <row r="32" spans="1:13" ht="16.149999999999999" customHeight="1">
      <c r="A32" t="s">
        <v>545</v>
      </c>
      <c r="B32" s="20">
        <f t="shared" si="6"/>
        <v>109</v>
      </c>
      <c r="C32" s="22">
        <f t="shared" si="7"/>
        <v>46</v>
      </c>
      <c r="D32" s="22">
        <f t="shared" si="8"/>
        <v>63</v>
      </c>
      <c r="E32" s="20"/>
      <c r="F32" s="20">
        <f t="shared" si="9"/>
        <v>109</v>
      </c>
      <c r="G32" s="242">
        <v>46</v>
      </c>
      <c r="H32" s="242">
        <v>63</v>
      </c>
      <c r="I32" s="253"/>
      <c r="J32" s="20">
        <f t="shared" si="10"/>
        <v>0</v>
      </c>
      <c r="K32" s="242">
        <v>0</v>
      </c>
      <c r="L32" s="242">
        <v>0</v>
      </c>
      <c r="M32" s="254"/>
    </row>
    <row r="33" spans="1:13" ht="16.149999999999999" customHeight="1">
      <c r="A33" t="s">
        <v>228</v>
      </c>
      <c r="B33" s="20">
        <f t="shared" si="6"/>
        <v>5</v>
      </c>
      <c r="C33" s="22">
        <f t="shared" si="7"/>
        <v>3</v>
      </c>
      <c r="D33" s="22">
        <f t="shared" si="8"/>
        <v>2</v>
      </c>
      <c r="E33" s="20"/>
      <c r="F33" s="20">
        <f t="shared" si="9"/>
        <v>4</v>
      </c>
      <c r="G33" s="242">
        <v>2</v>
      </c>
      <c r="H33" s="242">
        <v>2</v>
      </c>
      <c r="I33" s="253"/>
      <c r="J33" s="20">
        <f t="shared" si="10"/>
        <v>1</v>
      </c>
      <c r="K33" s="242">
        <v>1</v>
      </c>
      <c r="L33" s="242">
        <v>0</v>
      </c>
      <c r="M33" s="254"/>
    </row>
    <row r="34" spans="1:13" ht="16.149999999999999" customHeight="1">
      <c r="A34" t="s">
        <v>546</v>
      </c>
      <c r="B34" s="20">
        <f t="shared" si="6"/>
        <v>67</v>
      </c>
      <c r="C34" s="22">
        <f t="shared" si="7"/>
        <v>3</v>
      </c>
      <c r="D34" s="22">
        <f t="shared" si="8"/>
        <v>64</v>
      </c>
      <c r="E34" s="20"/>
      <c r="F34" s="20">
        <f t="shared" si="9"/>
        <v>67</v>
      </c>
      <c r="G34" s="242">
        <v>3</v>
      </c>
      <c r="H34" s="242">
        <v>64</v>
      </c>
      <c r="I34" s="253"/>
      <c r="J34" s="20">
        <f t="shared" si="10"/>
        <v>0</v>
      </c>
      <c r="K34" s="242">
        <v>0</v>
      </c>
      <c r="L34" s="242">
        <v>0</v>
      </c>
      <c r="M34" s="254"/>
    </row>
    <row r="35" spans="1:13" ht="16.149999999999999" customHeight="1">
      <c r="A35" t="s">
        <v>492</v>
      </c>
      <c r="B35" s="20">
        <f t="shared" si="6"/>
        <v>1</v>
      </c>
      <c r="C35" s="22">
        <f t="shared" si="7"/>
        <v>1</v>
      </c>
      <c r="D35" s="22">
        <f t="shared" si="8"/>
        <v>0</v>
      </c>
      <c r="E35" s="20"/>
      <c r="F35" s="20">
        <f t="shared" si="9"/>
        <v>1</v>
      </c>
      <c r="G35" s="242">
        <v>1</v>
      </c>
      <c r="H35" s="242">
        <v>0</v>
      </c>
      <c r="I35" s="253"/>
      <c r="J35" s="20">
        <f t="shared" si="10"/>
        <v>0</v>
      </c>
      <c r="K35" s="242">
        <v>0</v>
      </c>
      <c r="L35" s="242">
        <v>0</v>
      </c>
      <c r="M35" s="254"/>
    </row>
    <row r="36" spans="1:13" ht="16.149999999999999" customHeight="1">
      <c r="A36" t="s">
        <v>493</v>
      </c>
      <c r="B36" s="20">
        <f t="shared" si="6"/>
        <v>2</v>
      </c>
      <c r="C36" s="22">
        <f t="shared" si="7"/>
        <v>1</v>
      </c>
      <c r="D36" s="22">
        <f t="shared" si="8"/>
        <v>1</v>
      </c>
      <c r="E36" s="20"/>
      <c r="F36" s="20">
        <f t="shared" si="9"/>
        <v>2</v>
      </c>
      <c r="G36" s="242">
        <v>1</v>
      </c>
      <c r="H36" s="242">
        <v>1</v>
      </c>
      <c r="I36" s="253"/>
      <c r="J36" s="20">
        <f t="shared" si="10"/>
        <v>0</v>
      </c>
      <c r="K36" s="242">
        <v>0</v>
      </c>
      <c r="L36" s="242">
        <v>0</v>
      </c>
      <c r="M36" s="254"/>
    </row>
    <row r="37" spans="1:13" ht="16.149999999999999" customHeight="1">
      <c r="A37" t="s">
        <v>229</v>
      </c>
      <c r="B37" s="20">
        <f t="shared" si="6"/>
        <v>66</v>
      </c>
      <c r="C37" s="22">
        <f t="shared" si="7"/>
        <v>45</v>
      </c>
      <c r="D37" s="22">
        <f t="shared" si="8"/>
        <v>21</v>
      </c>
      <c r="E37" s="20"/>
      <c r="F37" s="20">
        <f t="shared" si="9"/>
        <v>66</v>
      </c>
      <c r="G37" s="242">
        <v>45</v>
      </c>
      <c r="H37" s="242">
        <v>21</v>
      </c>
      <c r="I37" s="253"/>
      <c r="J37" s="20">
        <f t="shared" si="10"/>
        <v>0</v>
      </c>
      <c r="K37" s="242">
        <v>0</v>
      </c>
      <c r="L37" s="242">
        <v>0</v>
      </c>
      <c r="M37" s="254"/>
    </row>
    <row r="38" spans="1:13" ht="16.149999999999999" customHeight="1">
      <c r="A38" t="s">
        <v>547</v>
      </c>
      <c r="B38" s="20">
        <f t="shared" si="6"/>
        <v>193</v>
      </c>
      <c r="C38" s="22">
        <f t="shared" si="7"/>
        <v>28</v>
      </c>
      <c r="D38" s="22">
        <f t="shared" si="8"/>
        <v>165</v>
      </c>
      <c r="E38" s="20"/>
      <c r="F38" s="20">
        <f t="shared" si="9"/>
        <v>193</v>
      </c>
      <c r="G38" s="242">
        <v>28</v>
      </c>
      <c r="H38" s="242">
        <v>165</v>
      </c>
      <c r="I38" s="253"/>
      <c r="J38" s="20">
        <f t="shared" si="10"/>
        <v>0</v>
      </c>
      <c r="K38" s="242">
        <v>0</v>
      </c>
      <c r="L38" s="242">
        <v>0</v>
      </c>
      <c r="M38" s="254"/>
    </row>
    <row r="39" spans="1:13" ht="16.149999999999999" customHeight="1">
      <c r="A39" t="s">
        <v>494</v>
      </c>
      <c r="B39" s="20">
        <f t="shared" si="6"/>
        <v>2</v>
      </c>
      <c r="C39" s="22">
        <f t="shared" si="7"/>
        <v>1</v>
      </c>
      <c r="D39" s="22">
        <f t="shared" si="8"/>
        <v>1</v>
      </c>
      <c r="E39" s="20"/>
      <c r="F39" s="20">
        <f t="shared" si="9"/>
        <v>2</v>
      </c>
      <c r="G39" s="242">
        <v>1</v>
      </c>
      <c r="H39" s="242">
        <v>1</v>
      </c>
      <c r="I39" s="253"/>
      <c r="J39" s="20">
        <f t="shared" si="10"/>
        <v>0</v>
      </c>
      <c r="K39" s="242">
        <v>0</v>
      </c>
      <c r="L39" s="242">
        <v>0</v>
      </c>
      <c r="M39" s="254"/>
    </row>
    <row r="40" spans="1:13" ht="16.149999999999999" customHeight="1">
      <c r="A40" t="s">
        <v>498</v>
      </c>
      <c r="B40" s="20">
        <f t="shared" si="6"/>
        <v>78</v>
      </c>
      <c r="C40" s="22">
        <f t="shared" si="7"/>
        <v>17</v>
      </c>
      <c r="D40" s="22">
        <f t="shared" si="8"/>
        <v>61</v>
      </c>
      <c r="E40" s="20"/>
      <c r="F40" s="20">
        <f t="shared" si="9"/>
        <v>78</v>
      </c>
      <c r="G40" s="242">
        <v>17</v>
      </c>
      <c r="H40" s="242">
        <v>61</v>
      </c>
      <c r="I40" s="253"/>
      <c r="J40" s="20">
        <f t="shared" si="10"/>
        <v>0</v>
      </c>
      <c r="K40" s="242">
        <v>0</v>
      </c>
      <c r="L40" s="242">
        <v>0</v>
      </c>
      <c r="M40" s="254"/>
    </row>
    <row r="41" spans="1:13" ht="16.149999999999999" customHeight="1">
      <c r="A41" t="s">
        <v>499</v>
      </c>
      <c r="B41" s="20">
        <f t="shared" si="6"/>
        <v>15</v>
      </c>
      <c r="C41" s="22">
        <f t="shared" si="7"/>
        <v>9</v>
      </c>
      <c r="D41" s="22">
        <f t="shared" si="8"/>
        <v>6</v>
      </c>
      <c r="E41" s="20"/>
      <c r="F41" s="20">
        <f t="shared" si="9"/>
        <v>15</v>
      </c>
      <c r="G41" s="242">
        <v>9</v>
      </c>
      <c r="H41" s="242">
        <v>6</v>
      </c>
      <c r="I41" s="253"/>
      <c r="J41" s="20">
        <f t="shared" si="10"/>
        <v>0</v>
      </c>
      <c r="K41" s="242">
        <v>0</v>
      </c>
      <c r="L41" s="242">
        <v>0</v>
      </c>
      <c r="M41" s="254"/>
    </row>
    <row r="42" spans="1:13" ht="16.149999999999999" customHeight="1">
      <c r="A42" t="s">
        <v>548</v>
      </c>
      <c r="B42" s="20">
        <f t="shared" si="6"/>
        <v>45</v>
      </c>
      <c r="C42" s="22">
        <f t="shared" si="7"/>
        <v>25</v>
      </c>
      <c r="D42" s="22">
        <f t="shared" si="8"/>
        <v>20</v>
      </c>
      <c r="E42" s="20"/>
      <c r="F42" s="20">
        <f t="shared" si="9"/>
        <v>45</v>
      </c>
      <c r="G42" s="242">
        <v>25</v>
      </c>
      <c r="H42" s="242">
        <v>20</v>
      </c>
      <c r="I42" s="253"/>
      <c r="J42" s="20">
        <f t="shared" si="10"/>
        <v>0</v>
      </c>
      <c r="K42" s="242">
        <v>0</v>
      </c>
      <c r="L42" s="242">
        <v>0</v>
      </c>
      <c r="M42" s="254"/>
    </row>
    <row r="43" spans="1:13" ht="16.149999999999999" customHeight="1">
      <c r="A43" t="s">
        <v>466</v>
      </c>
      <c r="B43" s="20">
        <f t="shared" si="6"/>
        <v>204</v>
      </c>
      <c r="C43" s="22">
        <f t="shared" si="7"/>
        <v>152</v>
      </c>
      <c r="D43" s="22">
        <f t="shared" si="8"/>
        <v>52</v>
      </c>
      <c r="E43" s="20"/>
      <c r="F43" s="20">
        <f t="shared" si="9"/>
        <v>22</v>
      </c>
      <c r="G43" s="242">
        <v>7</v>
      </c>
      <c r="H43" s="242">
        <v>15</v>
      </c>
      <c r="I43" s="253"/>
      <c r="J43" s="20">
        <f t="shared" si="10"/>
        <v>182</v>
      </c>
      <c r="K43" s="242">
        <v>145</v>
      </c>
      <c r="L43" s="242">
        <v>37</v>
      </c>
      <c r="M43" s="254"/>
    </row>
    <row r="44" spans="1:13" ht="16.149999999999999" customHeight="1">
      <c r="A44" t="s">
        <v>549</v>
      </c>
      <c r="B44" s="20">
        <f t="shared" si="6"/>
        <v>233</v>
      </c>
      <c r="C44" s="22">
        <f t="shared" si="7"/>
        <v>60</v>
      </c>
      <c r="D44" s="22">
        <f t="shared" si="8"/>
        <v>173</v>
      </c>
      <c r="E44" s="20"/>
      <c r="F44" s="20">
        <f t="shared" si="9"/>
        <v>233</v>
      </c>
      <c r="G44" s="242">
        <v>60</v>
      </c>
      <c r="H44" s="242">
        <v>173</v>
      </c>
      <c r="I44" s="253"/>
      <c r="J44" s="20">
        <f t="shared" si="10"/>
        <v>0</v>
      </c>
      <c r="K44" s="242">
        <v>0</v>
      </c>
      <c r="L44" s="242">
        <v>0</v>
      </c>
      <c r="M44" s="254"/>
    </row>
    <row r="45" spans="1:13" ht="16.149999999999999" customHeight="1">
      <c r="A45" t="s">
        <v>550</v>
      </c>
      <c r="B45" s="20">
        <f t="shared" si="6"/>
        <v>3</v>
      </c>
      <c r="C45" s="22">
        <f t="shared" si="7"/>
        <v>0</v>
      </c>
      <c r="D45" s="22">
        <f t="shared" si="8"/>
        <v>3</v>
      </c>
      <c r="E45" s="20"/>
      <c r="F45" s="20">
        <f t="shared" si="9"/>
        <v>3</v>
      </c>
      <c r="G45" s="242">
        <v>0</v>
      </c>
      <c r="H45" s="242">
        <v>3</v>
      </c>
      <c r="I45" s="253"/>
      <c r="J45" s="20">
        <f t="shared" si="10"/>
        <v>0</v>
      </c>
      <c r="K45" s="242">
        <v>0</v>
      </c>
      <c r="L45" s="242">
        <v>0</v>
      </c>
      <c r="M45" s="254"/>
    </row>
    <row r="46" spans="1:13" ht="16.149999999999999" customHeight="1">
      <c r="A46" t="s">
        <v>551</v>
      </c>
      <c r="B46" s="20">
        <f t="shared" si="6"/>
        <v>1</v>
      </c>
      <c r="C46" s="22">
        <f t="shared" si="7"/>
        <v>1</v>
      </c>
      <c r="D46" s="22">
        <f t="shared" si="8"/>
        <v>0</v>
      </c>
      <c r="E46" s="20"/>
      <c r="F46" s="20">
        <f t="shared" si="9"/>
        <v>1</v>
      </c>
      <c r="G46" s="242">
        <v>1</v>
      </c>
      <c r="H46" s="242">
        <v>0</v>
      </c>
      <c r="I46" s="253"/>
      <c r="J46" s="20">
        <f t="shared" si="10"/>
        <v>0</v>
      </c>
      <c r="K46" s="242">
        <v>0</v>
      </c>
      <c r="L46" s="242">
        <v>0</v>
      </c>
      <c r="M46" s="254"/>
    </row>
    <row r="47" spans="1:13" ht="16.149999999999999" customHeight="1">
      <c r="A47" t="s">
        <v>552</v>
      </c>
      <c r="B47" s="20">
        <f t="shared" si="6"/>
        <v>3</v>
      </c>
      <c r="C47" s="22">
        <f t="shared" si="7"/>
        <v>1</v>
      </c>
      <c r="D47" s="22">
        <f t="shared" si="8"/>
        <v>2</v>
      </c>
      <c r="E47" s="20"/>
      <c r="F47" s="20">
        <f t="shared" si="9"/>
        <v>3</v>
      </c>
      <c r="G47" s="242">
        <v>1</v>
      </c>
      <c r="H47" s="242">
        <v>2</v>
      </c>
      <c r="I47" s="253"/>
      <c r="J47" s="20">
        <f t="shared" si="10"/>
        <v>0</v>
      </c>
      <c r="K47" s="242">
        <v>0</v>
      </c>
      <c r="L47" s="242">
        <v>0</v>
      </c>
      <c r="M47" s="254"/>
    </row>
    <row r="48" spans="1:13" ht="16.149999999999999" customHeight="1">
      <c r="A48" t="s">
        <v>553</v>
      </c>
      <c r="B48" s="20">
        <f t="shared" si="6"/>
        <v>22</v>
      </c>
      <c r="C48" s="22">
        <f t="shared" si="7"/>
        <v>1</v>
      </c>
      <c r="D48" s="22">
        <f t="shared" si="8"/>
        <v>21</v>
      </c>
      <c r="E48" s="20"/>
      <c r="F48" s="20">
        <f t="shared" si="9"/>
        <v>22</v>
      </c>
      <c r="G48" s="242">
        <v>1</v>
      </c>
      <c r="H48" s="242">
        <v>21</v>
      </c>
      <c r="I48" s="253"/>
      <c r="J48" s="20">
        <f t="shared" si="10"/>
        <v>0</v>
      </c>
      <c r="K48" s="242">
        <v>0</v>
      </c>
      <c r="L48" s="242">
        <v>0</v>
      </c>
      <c r="M48" s="254"/>
    </row>
    <row r="49" spans="1:13" ht="16.149999999999999" customHeight="1">
      <c r="A49" t="s">
        <v>554</v>
      </c>
      <c r="B49" s="20">
        <f t="shared" si="6"/>
        <v>1</v>
      </c>
      <c r="C49" s="22">
        <f t="shared" si="7"/>
        <v>0</v>
      </c>
      <c r="D49" s="22">
        <f t="shared" si="8"/>
        <v>1</v>
      </c>
      <c r="E49" s="20"/>
      <c r="F49" s="20">
        <f t="shared" si="9"/>
        <v>1</v>
      </c>
      <c r="G49" s="242">
        <v>0</v>
      </c>
      <c r="H49" s="242">
        <v>1</v>
      </c>
      <c r="I49" s="253"/>
      <c r="J49" s="20">
        <f t="shared" si="10"/>
        <v>0</v>
      </c>
      <c r="K49" s="242">
        <v>0</v>
      </c>
      <c r="L49" s="242">
        <v>0</v>
      </c>
      <c r="M49" s="254"/>
    </row>
    <row r="50" spans="1:13" ht="16.149999999999999" customHeight="1">
      <c r="A50" t="s">
        <v>230</v>
      </c>
      <c r="B50" s="20">
        <f t="shared" si="6"/>
        <v>388</v>
      </c>
      <c r="C50" s="22">
        <f t="shared" si="7"/>
        <v>200</v>
      </c>
      <c r="D50" s="22">
        <f t="shared" si="8"/>
        <v>188</v>
      </c>
      <c r="E50" s="20"/>
      <c r="F50" s="20">
        <f t="shared" si="9"/>
        <v>388</v>
      </c>
      <c r="G50" s="242">
        <v>200</v>
      </c>
      <c r="H50" s="242">
        <v>188</v>
      </c>
      <c r="I50" s="253"/>
      <c r="J50" s="20">
        <f t="shared" si="10"/>
        <v>0</v>
      </c>
      <c r="K50" s="242">
        <v>0</v>
      </c>
      <c r="L50" s="242">
        <v>0</v>
      </c>
      <c r="M50" s="254"/>
    </row>
    <row r="51" spans="1:13" ht="16.149999999999999" customHeight="1">
      <c r="A51" t="s">
        <v>231</v>
      </c>
      <c r="B51" s="20">
        <f t="shared" si="6"/>
        <v>225</v>
      </c>
      <c r="C51" s="22">
        <f t="shared" si="7"/>
        <v>187</v>
      </c>
      <c r="D51" s="22">
        <f t="shared" si="8"/>
        <v>38</v>
      </c>
      <c r="E51" s="20"/>
      <c r="F51" s="20">
        <f t="shared" si="9"/>
        <v>225</v>
      </c>
      <c r="G51" s="242">
        <v>187</v>
      </c>
      <c r="H51" s="242">
        <v>38</v>
      </c>
      <c r="I51" s="253"/>
      <c r="J51" s="20">
        <f t="shared" si="10"/>
        <v>0</v>
      </c>
      <c r="K51" s="242">
        <v>0</v>
      </c>
      <c r="L51" s="242">
        <v>0</v>
      </c>
      <c r="M51" s="254"/>
    </row>
    <row r="52" spans="1:13" ht="16.149999999999999" customHeight="1">
      <c r="A52" t="s">
        <v>232</v>
      </c>
      <c r="B52" s="20">
        <f t="shared" si="6"/>
        <v>140</v>
      </c>
      <c r="C52" s="22">
        <f t="shared" si="7"/>
        <v>39</v>
      </c>
      <c r="D52" s="22">
        <f t="shared" si="8"/>
        <v>101</v>
      </c>
      <c r="E52" s="20"/>
      <c r="F52" s="20">
        <f t="shared" si="9"/>
        <v>81</v>
      </c>
      <c r="G52" s="242">
        <v>7</v>
      </c>
      <c r="H52" s="242">
        <v>74</v>
      </c>
      <c r="I52" s="253"/>
      <c r="J52" s="20">
        <f t="shared" si="10"/>
        <v>59</v>
      </c>
      <c r="K52" s="242">
        <v>32</v>
      </c>
      <c r="L52" s="242">
        <v>27</v>
      </c>
      <c r="M52" s="254"/>
    </row>
    <row r="53" spans="1:13" ht="16.149999999999999" customHeight="1">
      <c r="A53" t="s">
        <v>500</v>
      </c>
      <c r="B53" s="20">
        <f t="shared" si="6"/>
        <v>16</v>
      </c>
      <c r="C53" s="22">
        <f t="shared" si="7"/>
        <v>4</v>
      </c>
      <c r="D53" s="22">
        <f t="shared" si="8"/>
        <v>12</v>
      </c>
      <c r="E53" s="20"/>
      <c r="F53" s="20">
        <f t="shared" si="9"/>
        <v>16</v>
      </c>
      <c r="G53" s="242">
        <v>4</v>
      </c>
      <c r="H53" s="242">
        <v>12</v>
      </c>
      <c r="I53" s="253"/>
      <c r="J53" s="20">
        <f t="shared" si="10"/>
        <v>0</v>
      </c>
      <c r="K53" s="242">
        <v>0</v>
      </c>
      <c r="L53" s="242">
        <v>0</v>
      </c>
      <c r="M53" s="254"/>
    </row>
    <row r="54" spans="1:13" ht="16.149999999999999" customHeight="1">
      <c r="A54" t="s">
        <v>555</v>
      </c>
      <c r="B54" s="20">
        <f t="shared" si="6"/>
        <v>90</v>
      </c>
      <c r="C54" s="22">
        <f t="shared" si="7"/>
        <v>28</v>
      </c>
      <c r="D54" s="22">
        <f t="shared" si="8"/>
        <v>62</v>
      </c>
      <c r="E54" s="20"/>
      <c r="F54" s="20">
        <f t="shared" si="9"/>
        <v>90</v>
      </c>
      <c r="G54" s="242">
        <v>28</v>
      </c>
      <c r="H54" s="242">
        <v>62</v>
      </c>
      <c r="I54" s="253"/>
      <c r="J54" s="20">
        <f t="shared" si="10"/>
        <v>0</v>
      </c>
      <c r="K54" s="242">
        <v>0</v>
      </c>
      <c r="L54" s="242">
        <v>0</v>
      </c>
      <c r="M54" s="254"/>
    </row>
    <row r="55" spans="1:13" ht="16.149999999999999" customHeight="1">
      <c r="A55" t="s">
        <v>234</v>
      </c>
      <c r="B55" s="20">
        <f t="shared" si="6"/>
        <v>3</v>
      </c>
      <c r="C55" s="22">
        <f t="shared" si="7"/>
        <v>2</v>
      </c>
      <c r="D55" s="22">
        <f t="shared" si="8"/>
        <v>1</v>
      </c>
      <c r="E55" s="20"/>
      <c r="F55" s="20">
        <f t="shared" si="9"/>
        <v>3</v>
      </c>
      <c r="G55" s="242">
        <v>2</v>
      </c>
      <c r="H55" s="242">
        <v>1</v>
      </c>
      <c r="I55" s="253"/>
      <c r="J55" s="20">
        <f t="shared" si="10"/>
        <v>0</v>
      </c>
      <c r="K55" s="242">
        <v>0</v>
      </c>
      <c r="L55" s="242">
        <v>0</v>
      </c>
      <c r="M55" s="254"/>
    </row>
    <row r="56" spans="1:13" ht="16.149999999999999" customHeight="1">
      <c r="A56" t="s">
        <v>556</v>
      </c>
      <c r="B56" s="20">
        <f t="shared" si="6"/>
        <v>1</v>
      </c>
      <c r="C56" s="22">
        <f t="shared" si="7"/>
        <v>0</v>
      </c>
      <c r="D56" s="22">
        <f t="shared" si="8"/>
        <v>1</v>
      </c>
      <c r="E56" s="20"/>
      <c r="F56" s="20">
        <f t="shared" si="9"/>
        <v>1</v>
      </c>
      <c r="G56" s="242">
        <v>0</v>
      </c>
      <c r="H56" s="242">
        <v>1</v>
      </c>
      <c r="I56" s="253"/>
      <c r="J56" s="20">
        <f t="shared" si="10"/>
        <v>0</v>
      </c>
      <c r="K56" s="242">
        <v>0</v>
      </c>
      <c r="L56" s="242">
        <v>0</v>
      </c>
      <c r="M56" s="254"/>
    </row>
    <row r="57" spans="1:13" ht="16.149999999999999" customHeight="1">
      <c r="A57" t="s">
        <v>502</v>
      </c>
      <c r="B57" s="20">
        <f t="shared" si="6"/>
        <v>57</v>
      </c>
      <c r="C57" s="22">
        <f t="shared" si="7"/>
        <v>8</v>
      </c>
      <c r="D57" s="22">
        <f t="shared" si="8"/>
        <v>49</v>
      </c>
      <c r="E57" s="20"/>
      <c r="F57" s="20">
        <f t="shared" si="9"/>
        <v>57</v>
      </c>
      <c r="G57" s="242">
        <v>8</v>
      </c>
      <c r="H57" s="242">
        <v>49</v>
      </c>
      <c r="I57" s="253"/>
      <c r="J57" s="20">
        <f t="shared" si="10"/>
        <v>0</v>
      </c>
      <c r="K57" s="242">
        <v>0</v>
      </c>
      <c r="L57" s="242">
        <v>0</v>
      </c>
      <c r="M57" s="254"/>
    </row>
    <row r="58" spans="1:13" ht="16.149999999999999" customHeight="1">
      <c r="A58" t="s">
        <v>557</v>
      </c>
      <c r="B58" s="20">
        <f t="shared" si="6"/>
        <v>193</v>
      </c>
      <c r="C58" s="22">
        <f t="shared" si="7"/>
        <v>34</v>
      </c>
      <c r="D58" s="22">
        <f t="shared" si="8"/>
        <v>159</v>
      </c>
      <c r="E58" s="20"/>
      <c r="F58" s="20">
        <f t="shared" si="9"/>
        <v>193</v>
      </c>
      <c r="G58" s="242">
        <v>34</v>
      </c>
      <c r="H58" s="242">
        <v>159</v>
      </c>
      <c r="I58" s="253"/>
      <c r="J58" s="20">
        <f t="shared" si="10"/>
        <v>0</v>
      </c>
      <c r="K58" s="242">
        <v>0</v>
      </c>
      <c r="L58" s="242">
        <v>0</v>
      </c>
      <c r="M58" s="254"/>
    </row>
    <row r="59" spans="1:13" ht="16.149999999999999" customHeight="1">
      <c r="A59" t="s">
        <v>558</v>
      </c>
      <c r="B59" s="20">
        <f t="shared" si="6"/>
        <v>30</v>
      </c>
      <c r="C59" s="22">
        <f t="shared" si="7"/>
        <v>5</v>
      </c>
      <c r="D59" s="22">
        <f t="shared" si="8"/>
        <v>25</v>
      </c>
      <c r="E59" s="20"/>
      <c r="F59" s="20">
        <f t="shared" si="9"/>
        <v>30</v>
      </c>
      <c r="G59" s="242">
        <v>5</v>
      </c>
      <c r="H59" s="242">
        <v>25</v>
      </c>
      <c r="I59" s="253"/>
      <c r="J59" s="20">
        <f t="shared" si="10"/>
        <v>0</v>
      </c>
      <c r="K59" s="242">
        <v>0</v>
      </c>
      <c r="L59" s="242">
        <v>0</v>
      </c>
      <c r="M59" s="254"/>
    </row>
    <row r="60" spans="1:13" ht="16.149999999999999" customHeight="1">
      <c r="A60" t="s">
        <v>501</v>
      </c>
      <c r="B60" s="20">
        <f t="shared" si="6"/>
        <v>4</v>
      </c>
      <c r="C60" s="22">
        <f t="shared" si="7"/>
        <v>4</v>
      </c>
      <c r="D60" s="22">
        <f t="shared" si="8"/>
        <v>0</v>
      </c>
      <c r="E60" s="20"/>
      <c r="F60" s="20">
        <f t="shared" si="9"/>
        <v>4</v>
      </c>
      <c r="G60" s="242">
        <v>4</v>
      </c>
      <c r="H60" s="242">
        <v>0</v>
      </c>
      <c r="I60" s="253"/>
      <c r="J60" s="20">
        <f t="shared" si="10"/>
        <v>0</v>
      </c>
      <c r="K60" s="242">
        <v>0</v>
      </c>
      <c r="L60" s="242">
        <v>0</v>
      </c>
      <c r="M60" s="254"/>
    </row>
    <row r="61" spans="1:13" ht="16.149999999999999" customHeight="1">
      <c r="A61" t="s">
        <v>235</v>
      </c>
      <c r="B61" s="20">
        <f t="shared" si="6"/>
        <v>6</v>
      </c>
      <c r="C61" s="22">
        <f t="shared" si="7"/>
        <v>6</v>
      </c>
      <c r="D61" s="22">
        <f t="shared" si="8"/>
        <v>0</v>
      </c>
      <c r="E61" s="20"/>
      <c r="F61" s="20">
        <f t="shared" si="9"/>
        <v>6</v>
      </c>
      <c r="G61" s="242">
        <v>6</v>
      </c>
      <c r="H61" s="242">
        <v>0</v>
      </c>
      <c r="I61" s="253"/>
      <c r="J61" s="20">
        <f t="shared" si="10"/>
        <v>0</v>
      </c>
      <c r="K61" s="242">
        <v>0</v>
      </c>
      <c r="L61" s="242">
        <v>0</v>
      </c>
      <c r="M61" s="254"/>
    </row>
    <row r="62" spans="1:13" ht="16.149999999999999" customHeight="1">
      <c r="A62" t="s">
        <v>236</v>
      </c>
      <c r="B62" s="20">
        <f t="shared" si="6"/>
        <v>68</v>
      </c>
      <c r="C62" s="22">
        <f t="shared" si="7"/>
        <v>48</v>
      </c>
      <c r="D62" s="22">
        <f t="shared" si="8"/>
        <v>20</v>
      </c>
      <c r="E62" s="20"/>
      <c r="F62" s="20">
        <f t="shared" si="9"/>
        <v>68</v>
      </c>
      <c r="G62" s="242">
        <v>48</v>
      </c>
      <c r="H62" s="242">
        <v>20</v>
      </c>
      <c r="I62" s="253"/>
      <c r="J62" s="20">
        <f t="shared" si="10"/>
        <v>0</v>
      </c>
      <c r="K62" s="242">
        <v>0</v>
      </c>
      <c r="L62" s="242">
        <v>0</v>
      </c>
      <c r="M62" s="254"/>
    </row>
    <row r="63" spans="1:13" ht="16.149999999999999" customHeight="1">
      <c r="A63" t="s">
        <v>237</v>
      </c>
      <c r="B63" s="20">
        <f t="shared" si="6"/>
        <v>594</v>
      </c>
      <c r="C63" s="22">
        <f t="shared" si="7"/>
        <v>551</v>
      </c>
      <c r="D63" s="22">
        <f t="shared" si="8"/>
        <v>43</v>
      </c>
      <c r="E63" s="20"/>
      <c r="F63" s="20">
        <f t="shared" si="9"/>
        <v>594</v>
      </c>
      <c r="G63" s="242">
        <v>551</v>
      </c>
      <c r="H63" s="242">
        <v>43</v>
      </c>
      <c r="I63" s="253"/>
      <c r="J63" s="20">
        <f t="shared" si="10"/>
        <v>0</v>
      </c>
      <c r="K63" s="242">
        <v>0</v>
      </c>
      <c r="L63" s="242">
        <v>0</v>
      </c>
      <c r="M63" s="254"/>
    </row>
    <row r="64" spans="1:13" ht="16.149999999999999" customHeight="1">
      <c r="A64" t="s">
        <v>238</v>
      </c>
      <c r="B64" s="20">
        <f t="shared" si="6"/>
        <v>57</v>
      </c>
      <c r="C64" s="22">
        <f t="shared" si="7"/>
        <v>26</v>
      </c>
      <c r="D64" s="22">
        <f t="shared" si="8"/>
        <v>31</v>
      </c>
      <c r="E64" s="20"/>
      <c r="F64" s="20">
        <f t="shared" si="9"/>
        <v>57</v>
      </c>
      <c r="G64" s="242">
        <v>26</v>
      </c>
      <c r="H64" s="242">
        <v>31</v>
      </c>
      <c r="I64" s="253"/>
      <c r="J64" s="20">
        <f t="shared" si="10"/>
        <v>0</v>
      </c>
      <c r="K64" s="242">
        <v>0</v>
      </c>
      <c r="L64" s="242">
        <v>0</v>
      </c>
      <c r="M64" s="254"/>
    </row>
    <row r="65" spans="1:13" ht="16.149999999999999" customHeight="1">
      <c r="A65" t="s">
        <v>559</v>
      </c>
      <c r="B65" s="20">
        <f t="shared" si="6"/>
        <v>5</v>
      </c>
      <c r="C65" s="22">
        <f t="shared" si="7"/>
        <v>3</v>
      </c>
      <c r="D65" s="22">
        <f t="shared" si="8"/>
        <v>2</v>
      </c>
      <c r="E65" s="20"/>
      <c r="F65" s="20">
        <f t="shared" si="9"/>
        <v>5</v>
      </c>
      <c r="G65" s="242">
        <v>3</v>
      </c>
      <c r="H65" s="242">
        <v>2</v>
      </c>
      <c r="I65" s="253"/>
      <c r="J65" s="20">
        <f t="shared" si="10"/>
        <v>0</v>
      </c>
      <c r="K65" s="242">
        <v>0</v>
      </c>
      <c r="L65" s="242">
        <v>0</v>
      </c>
      <c r="M65" s="254"/>
    </row>
    <row r="66" spans="1:13" ht="16.149999999999999" customHeight="1">
      <c r="A66" t="s">
        <v>560</v>
      </c>
      <c r="B66" s="20">
        <f t="shared" si="6"/>
        <v>4</v>
      </c>
      <c r="C66" s="22">
        <f t="shared" si="7"/>
        <v>1</v>
      </c>
      <c r="D66" s="22">
        <f t="shared" si="8"/>
        <v>3</v>
      </c>
      <c r="E66" s="20"/>
      <c r="F66" s="20">
        <f t="shared" si="9"/>
        <v>4</v>
      </c>
      <c r="G66" s="242">
        <v>1</v>
      </c>
      <c r="H66" s="242">
        <v>3</v>
      </c>
      <c r="I66" s="253"/>
      <c r="J66" s="20">
        <f t="shared" si="10"/>
        <v>0</v>
      </c>
      <c r="K66" s="242">
        <v>0</v>
      </c>
      <c r="L66" s="242">
        <v>0</v>
      </c>
      <c r="M66" s="254"/>
    </row>
    <row r="67" spans="1:13" ht="16.149999999999999" customHeight="1">
      <c r="A67" t="s">
        <v>561</v>
      </c>
      <c r="B67" s="20">
        <f t="shared" si="6"/>
        <v>1</v>
      </c>
      <c r="C67" s="22">
        <f t="shared" si="7"/>
        <v>0</v>
      </c>
      <c r="D67" s="22">
        <f t="shared" si="8"/>
        <v>1</v>
      </c>
      <c r="E67" s="20"/>
      <c r="F67" s="20">
        <f t="shared" si="9"/>
        <v>1</v>
      </c>
      <c r="G67" s="242">
        <v>0</v>
      </c>
      <c r="H67" s="242">
        <v>1</v>
      </c>
      <c r="I67" s="253"/>
      <c r="J67" s="20">
        <f t="shared" si="10"/>
        <v>0</v>
      </c>
      <c r="K67" s="242">
        <v>0</v>
      </c>
      <c r="L67" s="242">
        <v>0</v>
      </c>
      <c r="M67" s="254"/>
    </row>
    <row r="68" spans="1:13" ht="16.149999999999999" customHeight="1">
      <c r="A68" t="s">
        <v>562</v>
      </c>
      <c r="B68" s="20">
        <f t="shared" si="6"/>
        <v>1877</v>
      </c>
      <c r="C68" s="22">
        <f t="shared" si="7"/>
        <v>29</v>
      </c>
      <c r="D68" s="22">
        <f t="shared" si="8"/>
        <v>1848</v>
      </c>
      <c r="E68" s="20"/>
      <c r="F68" s="20">
        <f t="shared" si="9"/>
        <v>1877</v>
      </c>
      <c r="G68" s="242">
        <v>29</v>
      </c>
      <c r="H68" s="242">
        <v>1848</v>
      </c>
      <c r="I68" s="253"/>
      <c r="J68" s="20">
        <f t="shared" si="10"/>
        <v>0</v>
      </c>
      <c r="K68" s="242">
        <v>0</v>
      </c>
      <c r="L68" s="242">
        <v>0</v>
      </c>
      <c r="M68" s="254"/>
    </row>
    <row r="69" spans="1:13" ht="16.149999999999999" customHeight="1">
      <c r="A69" t="s">
        <v>563</v>
      </c>
      <c r="B69" s="20">
        <f t="shared" si="6"/>
        <v>9</v>
      </c>
      <c r="C69" s="22">
        <f t="shared" si="7"/>
        <v>0</v>
      </c>
      <c r="D69" s="22">
        <f t="shared" si="8"/>
        <v>9</v>
      </c>
      <c r="E69" s="20"/>
      <c r="F69" s="20">
        <f t="shared" si="9"/>
        <v>9</v>
      </c>
      <c r="G69" s="242">
        <v>0</v>
      </c>
      <c r="H69" s="242">
        <v>9</v>
      </c>
      <c r="I69" s="253"/>
      <c r="J69" s="20">
        <f t="shared" si="10"/>
        <v>0</v>
      </c>
      <c r="K69" s="242">
        <v>0</v>
      </c>
      <c r="L69" s="242">
        <v>0</v>
      </c>
      <c r="M69" s="254"/>
    </row>
    <row r="70" spans="1:13" ht="16.149999999999999" customHeight="1">
      <c r="A70" t="s">
        <v>239</v>
      </c>
      <c r="B70" s="20">
        <f t="shared" si="6"/>
        <v>7</v>
      </c>
      <c r="C70" s="22">
        <f t="shared" si="7"/>
        <v>0</v>
      </c>
      <c r="D70" s="22">
        <f t="shared" si="8"/>
        <v>7</v>
      </c>
      <c r="E70" s="20"/>
      <c r="F70" s="20">
        <f t="shared" si="9"/>
        <v>6</v>
      </c>
      <c r="G70" s="242">
        <v>0</v>
      </c>
      <c r="H70" s="242">
        <v>6</v>
      </c>
      <c r="I70" s="253"/>
      <c r="J70" s="20">
        <f t="shared" si="10"/>
        <v>1</v>
      </c>
      <c r="K70" s="242">
        <v>0</v>
      </c>
      <c r="L70" s="242">
        <v>1</v>
      </c>
      <c r="M70" s="254"/>
    </row>
    <row r="71" spans="1:13" ht="16.149999999999999" customHeight="1">
      <c r="A71" t="s">
        <v>564</v>
      </c>
      <c r="B71" s="20">
        <f t="shared" si="6"/>
        <v>417</v>
      </c>
      <c r="C71" s="22">
        <f t="shared" si="7"/>
        <v>44</v>
      </c>
      <c r="D71" s="22">
        <f t="shared" si="8"/>
        <v>373</v>
      </c>
      <c r="E71" s="20"/>
      <c r="F71" s="20">
        <f t="shared" si="9"/>
        <v>100</v>
      </c>
      <c r="G71" s="242">
        <v>1</v>
      </c>
      <c r="H71" s="242">
        <v>99</v>
      </c>
      <c r="I71" s="253"/>
      <c r="J71" s="20">
        <f t="shared" si="10"/>
        <v>317</v>
      </c>
      <c r="K71" s="242">
        <v>43</v>
      </c>
      <c r="L71" s="242">
        <v>274</v>
      </c>
      <c r="M71" s="254"/>
    </row>
    <row r="72" spans="1:13" ht="16.149999999999999" customHeight="1">
      <c r="A72" t="s">
        <v>565</v>
      </c>
      <c r="B72" s="20">
        <f t="shared" si="6"/>
        <v>2</v>
      </c>
      <c r="C72" s="22">
        <f t="shared" si="7"/>
        <v>1</v>
      </c>
      <c r="D72" s="22">
        <f t="shared" si="8"/>
        <v>1</v>
      </c>
      <c r="E72" s="20"/>
      <c r="F72" s="20">
        <f t="shared" si="9"/>
        <v>2</v>
      </c>
      <c r="G72" s="242">
        <v>1</v>
      </c>
      <c r="H72" s="242">
        <v>1</v>
      </c>
      <c r="I72" s="253"/>
      <c r="J72" s="20">
        <f t="shared" si="10"/>
        <v>0</v>
      </c>
      <c r="K72" s="242">
        <v>0</v>
      </c>
      <c r="L72" s="242">
        <v>0</v>
      </c>
      <c r="M72" s="254"/>
    </row>
    <row r="73" spans="1:13" ht="16.149999999999999" customHeight="1">
      <c r="A73" t="s">
        <v>240</v>
      </c>
      <c r="B73" s="20">
        <f t="shared" si="6"/>
        <v>51</v>
      </c>
      <c r="C73" s="22">
        <f t="shared" si="7"/>
        <v>27</v>
      </c>
      <c r="D73" s="22">
        <f t="shared" si="8"/>
        <v>24</v>
      </c>
      <c r="E73" s="20"/>
      <c r="F73" s="20">
        <f t="shared" si="9"/>
        <v>16</v>
      </c>
      <c r="G73" s="242">
        <v>3</v>
      </c>
      <c r="H73" s="242">
        <v>13</v>
      </c>
      <c r="I73" s="253"/>
      <c r="J73" s="20">
        <f t="shared" si="10"/>
        <v>35</v>
      </c>
      <c r="K73" s="242">
        <v>24</v>
      </c>
      <c r="L73" s="242">
        <v>11</v>
      </c>
      <c r="M73" s="254"/>
    </row>
    <row r="74" spans="1:13" ht="16.149999999999999" customHeight="1">
      <c r="A74" t="s">
        <v>566</v>
      </c>
      <c r="B74" s="20">
        <f t="shared" si="6"/>
        <v>11</v>
      </c>
      <c r="C74" s="22">
        <f t="shared" si="7"/>
        <v>2</v>
      </c>
      <c r="D74" s="22">
        <f t="shared" si="8"/>
        <v>9</v>
      </c>
      <c r="E74" s="20"/>
      <c r="F74" s="20">
        <f t="shared" si="9"/>
        <v>11</v>
      </c>
      <c r="G74" s="242">
        <v>2</v>
      </c>
      <c r="H74" s="242">
        <v>9</v>
      </c>
      <c r="I74" s="253"/>
      <c r="J74" s="20">
        <f t="shared" si="10"/>
        <v>0</v>
      </c>
      <c r="K74" s="242">
        <v>0</v>
      </c>
      <c r="L74" s="242">
        <v>0</v>
      </c>
      <c r="M74" s="254"/>
    </row>
    <row r="75" spans="1:13" ht="16.149999999999999" customHeight="1">
      <c r="A75" t="s">
        <v>567</v>
      </c>
      <c r="B75" s="20">
        <f t="shared" si="6"/>
        <v>25</v>
      </c>
      <c r="C75" s="22">
        <f t="shared" si="7"/>
        <v>2</v>
      </c>
      <c r="D75" s="22">
        <f t="shared" si="8"/>
        <v>23</v>
      </c>
      <c r="E75" s="20"/>
      <c r="F75" s="20">
        <f t="shared" si="9"/>
        <v>25</v>
      </c>
      <c r="G75" s="242">
        <v>2</v>
      </c>
      <c r="H75" s="242">
        <v>23</v>
      </c>
      <c r="I75" s="253"/>
      <c r="J75" s="20">
        <f t="shared" si="10"/>
        <v>0</v>
      </c>
      <c r="K75" s="242">
        <v>0</v>
      </c>
      <c r="L75" s="242">
        <v>0</v>
      </c>
      <c r="M75" s="254"/>
    </row>
    <row r="76" spans="1:13" ht="16.149999999999999" customHeight="1">
      <c r="A76" t="s">
        <v>568</v>
      </c>
      <c r="B76" s="20">
        <f t="shared" si="6"/>
        <v>11</v>
      </c>
      <c r="C76" s="22">
        <f t="shared" si="7"/>
        <v>0</v>
      </c>
      <c r="D76" s="22">
        <f t="shared" si="8"/>
        <v>11</v>
      </c>
      <c r="E76" s="20"/>
      <c r="F76" s="20">
        <f t="shared" si="9"/>
        <v>11</v>
      </c>
      <c r="G76" s="242">
        <v>0</v>
      </c>
      <c r="H76" s="242">
        <v>11</v>
      </c>
      <c r="I76" s="253"/>
      <c r="J76" s="20">
        <f t="shared" si="10"/>
        <v>0</v>
      </c>
      <c r="K76" s="242">
        <v>0</v>
      </c>
      <c r="L76" s="242">
        <v>0</v>
      </c>
      <c r="M76" s="254"/>
    </row>
    <row r="77" spans="1:13" ht="16.149999999999999" customHeight="1">
      <c r="A77" t="s">
        <v>241</v>
      </c>
      <c r="B77" s="20">
        <f t="shared" si="6"/>
        <v>4</v>
      </c>
      <c r="C77" s="22">
        <f t="shared" si="7"/>
        <v>1</v>
      </c>
      <c r="D77" s="22">
        <f t="shared" si="8"/>
        <v>3</v>
      </c>
      <c r="E77" s="20"/>
      <c r="F77" s="20">
        <f t="shared" si="9"/>
        <v>4</v>
      </c>
      <c r="G77" s="242">
        <v>1</v>
      </c>
      <c r="H77" s="242">
        <v>3</v>
      </c>
      <c r="I77" s="253"/>
      <c r="J77" s="20">
        <f t="shared" si="10"/>
        <v>0</v>
      </c>
      <c r="K77" s="242">
        <v>0</v>
      </c>
      <c r="L77" s="242">
        <v>0</v>
      </c>
      <c r="M77" s="254"/>
    </row>
    <row r="78" spans="1:13" ht="16.149999999999999" customHeight="1">
      <c r="A78" t="s">
        <v>569</v>
      </c>
      <c r="B78" s="20">
        <f t="shared" si="6"/>
        <v>10</v>
      </c>
      <c r="C78" s="22">
        <f t="shared" si="7"/>
        <v>2</v>
      </c>
      <c r="D78" s="22">
        <f t="shared" si="8"/>
        <v>8</v>
      </c>
      <c r="E78" s="20"/>
      <c r="F78" s="20">
        <f t="shared" si="9"/>
        <v>10</v>
      </c>
      <c r="G78" s="242">
        <v>2</v>
      </c>
      <c r="H78" s="242">
        <v>8</v>
      </c>
      <c r="I78" s="253"/>
      <c r="J78" s="20">
        <f t="shared" si="10"/>
        <v>0</v>
      </c>
      <c r="K78" s="242">
        <v>0</v>
      </c>
      <c r="L78" s="242">
        <v>0</v>
      </c>
      <c r="M78" s="254"/>
    </row>
    <row r="79" spans="1:13" ht="16.149999999999999" customHeight="1">
      <c r="A79" t="s">
        <v>570</v>
      </c>
      <c r="B79" s="20">
        <f t="shared" si="6"/>
        <v>187</v>
      </c>
      <c r="C79" s="22">
        <f t="shared" si="7"/>
        <v>134</v>
      </c>
      <c r="D79" s="22">
        <f t="shared" si="8"/>
        <v>53</v>
      </c>
      <c r="E79" s="20"/>
      <c r="F79" s="20">
        <f t="shared" si="9"/>
        <v>187</v>
      </c>
      <c r="G79" s="242">
        <v>134</v>
      </c>
      <c r="H79" s="242">
        <v>53</v>
      </c>
      <c r="I79" s="253"/>
      <c r="J79" s="20">
        <f t="shared" si="10"/>
        <v>0</v>
      </c>
      <c r="K79" s="242">
        <v>0</v>
      </c>
      <c r="L79" s="242">
        <v>0</v>
      </c>
      <c r="M79" s="254"/>
    </row>
    <row r="80" spans="1:13" ht="16.149999999999999" customHeight="1">
      <c r="A80" t="s">
        <v>242</v>
      </c>
      <c r="B80" s="20">
        <f t="shared" si="6"/>
        <v>453</v>
      </c>
      <c r="C80" s="22">
        <f t="shared" si="7"/>
        <v>424</v>
      </c>
      <c r="D80" s="22">
        <f t="shared" si="8"/>
        <v>29</v>
      </c>
      <c r="E80" s="20"/>
      <c r="F80" s="20">
        <f t="shared" si="9"/>
        <v>453</v>
      </c>
      <c r="G80" s="242">
        <v>424</v>
      </c>
      <c r="H80" s="242">
        <v>29</v>
      </c>
      <c r="I80" s="253"/>
      <c r="J80" s="20">
        <f t="shared" si="10"/>
        <v>0</v>
      </c>
      <c r="K80" s="242">
        <v>0</v>
      </c>
      <c r="L80" s="242">
        <v>0</v>
      </c>
      <c r="M80" s="254"/>
    </row>
    <row r="81" spans="1:13" ht="16.149999999999999" customHeight="1">
      <c r="A81" t="s">
        <v>468</v>
      </c>
      <c r="B81" s="20">
        <f t="shared" si="6"/>
        <v>8</v>
      </c>
      <c r="C81" s="22">
        <f t="shared" si="7"/>
        <v>1</v>
      </c>
      <c r="D81" s="22">
        <f t="shared" si="8"/>
        <v>7</v>
      </c>
      <c r="E81" s="20"/>
      <c r="F81" s="20">
        <f t="shared" si="9"/>
        <v>8</v>
      </c>
      <c r="G81" s="242">
        <v>1</v>
      </c>
      <c r="H81" s="242">
        <v>7</v>
      </c>
      <c r="I81" s="253"/>
      <c r="J81" s="20">
        <f t="shared" si="10"/>
        <v>0</v>
      </c>
      <c r="K81" s="242">
        <v>0</v>
      </c>
      <c r="L81" s="242">
        <v>0</v>
      </c>
      <c r="M81" s="254"/>
    </row>
    <row r="82" spans="1:13" ht="16.149999999999999" customHeight="1">
      <c r="A82" t="s">
        <v>571</v>
      </c>
      <c r="B82" s="20">
        <f t="shared" si="6"/>
        <v>1</v>
      </c>
      <c r="C82" s="22">
        <f t="shared" si="7"/>
        <v>0</v>
      </c>
      <c r="D82" s="22">
        <f t="shared" si="8"/>
        <v>1</v>
      </c>
      <c r="E82" s="20"/>
      <c r="F82" s="20">
        <f t="shared" si="9"/>
        <v>1</v>
      </c>
      <c r="G82" s="242">
        <v>0</v>
      </c>
      <c r="H82" s="242">
        <v>1</v>
      </c>
      <c r="I82" s="253"/>
      <c r="J82" s="20">
        <f t="shared" si="10"/>
        <v>0</v>
      </c>
      <c r="K82" s="242">
        <v>0</v>
      </c>
      <c r="L82" s="242">
        <v>0</v>
      </c>
      <c r="M82" s="254"/>
    </row>
    <row r="83" spans="1:13" ht="16.149999999999999" customHeight="1">
      <c r="A83" t="s">
        <v>572</v>
      </c>
      <c r="B83" s="20">
        <f t="shared" si="6"/>
        <v>1</v>
      </c>
      <c r="C83" s="22">
        <f t="shared" si="7"/>
        <v>0</v>
      </c>
      <c r="D83" s="22">
        <f t="shared" si="8"/>
        <v>1</v>
      </c>
      <c r="E83" s="20"/>
      <c r="F83" s="20">
        <f t="shared" si="9"/>
        <v>1</v>
      </c>
      <c r="G83" s="242">
        <v>0</v>
      </c>
      <c r="H83" s="242">
        <v>1</v>
      </c>
      <c r="I83" s="253"/>
      <c r="J83" s="20">
        <f t="shared" si="10"/>
        <v>0</v>
      </c>
      <c r="K83" s="242">
        <v>0</v>
      </c>
      <c r="L83" s="242">
        <v>0</v>
      </c>
      <c r="M83" s="254"/>
    </row>
    <row r="84" spans="1:13" ht="16.149999999999999" customHeight="1">
      <c r="A84" t="s">
        <v>573</v>
      </c>
      <c r="B84" s="20">
        <f t="shared" si="6"/>
        <v>87</v>
      </c>
      <c r="C84" s="22">
        <f t="shared" si="7"/>
        <v>31</v>
      </c>
      <c r="D84" s="22">
        <f t="shared" si="8"/>
        <v>56</v>
      </c>
      <c r="E84" s="20"/>
      <c r="F84" s="20">
        <f t="shared" si="9"/>
        <v>87</v>
      </c>
      <c r="G84" s="242">
        <v>31</v>
      </c>
      <c r="H84" s="242">
        <v>56</v>
      </c>
      <c r="I84" s="253"/>
      <c r="J84" s="20">
        <f t="shared" si="10"/>
        <v>0</v>
      </c>
      <c r="K84" s="242">
        <v>0</v>
      </c>
      <c r="L84" s="242">
        <v>0</v>
      </c>
      <c r="M84" s="254"/>
    </row>
    <row r="85" spans="1:13" ht="16.149999999999999" customHeight="1">
      <c r="A85" t="s">
        <v>243</v>
      </c>
      <c r="B85" s="20">
        <f t="shared" si="6"/>
        <v>33</v>
      </c>
      <c r="C85" s="22">
        <f t="shared" si="7"/>
        <v>10</v>
      </c>
      <c r="D85" s="22">
        <f t="shared" si="8"/>
        <v>23</v>
      </c>
      <c r="E85" s="20"/>
      <c r="F85" s="20">
        <f t="shared" si="9"/>
        <v>33</v>
      </c>
      <c r="G85" s="242">
        <v>10</v>
      </c>
      <c r="H85" s="242">
        <v>23</v>
      </c>
      <c r="I85" s="253"/>
      <c r="J85" s="20">
        <f t="shared" si="10"/>
        <v>0</v>
      </c>
      <c r="K85" s="242">
        <v>0</v>
      </c>
      <c r="L85" s="242">
        <v>0</v>
      </c>
      <c r="M85" s="254"/>
    </row>
    <row r="86" spans="1:13" ht="16.149999999999999" customHeight="1">
      <c r="A86" t="s">
        <v>574</v>
      </c>
      <c r="B86" s="20">
        <f t="shared" si="6"/>
        <v>22</v>
      </c>
      <c r="C86" s="22">
        <f t="shared" si="7"/>
        <v>8</v>
      </c>
      <c r="D86" s="22">
        <f t="shared" si="8"/>
        <v>14</v>
      </c>
      <c r="E86" s="20"/>
      <c r="F86" s="20">
        <f t="shared" si="9"/>
        <v>22</v>
      </c>
      <c r="G86" s="242">
        <v>8</v>
      </c>
      <c r="H86" s="242">
        <v>14</v>
      </c>
      <c r="I86" s="253"/>
      <c r="J86" s="20">
        <f t="shared" si="10"/>
        <v>0</v>
      </c>
      <c r="K86" s="242">
        <v>0</v>
      </c>
      <c r="L86" s="242">
        <v>0</v>
      </c>
      <c r="M86" s="254"/>
    </row>
    <row r="87" spans="1:13" ht="16.149999999999999" customHeight="1">
      <c r="A87" t="s">
        <v>575</v>
      </c>
      <c r="B87" s="20">
        <f t="shared" si="6"/>
        <v>84</v>
      </c>
      <c r="C87" s="22">
        <f t="shared" si="7"/>
        <v>5</v>
      </c>
      <c r="D87" s="22">
        <f t="shared" si="8"/>
        <v>79</v>
      </c>
      <c r="E87" s="20"/>
      <c r="F87" s="20">
        <f t="shared" si="9"/>
        <v>84</v>
      </c>
      <c r="G87" s="242">
        <v>5</v>
      </c>
      <c r="H87" s="242">
        <v>79</v>
      </c>
      <c r="I87" s="253"/>
      <c r="J87" s="20">
        <f t="shared" si="10"/>
        <v>0</v>
      </c>
      <c r="K87" s="242">
        <v>0</v>
      </c>
      <c r="L87" s="242">
        <v>0</v>
      </c>
      <c r="M87" s="254"/>
    </row>
    <row r="88" spans="1:13" ht="16.149999999999999" customHeight="1">
      <c r="A88" t="s">
        <v>576</v>
      </c>
      <c r="B88" s="20">
        <f t="shared" si="6"/>
        <v>7293</v>
      </c>
      <c r="C88" s="22">
        <f t="shared" si="7"/>
        <v>1249</v>
      </c>
      <c r="D88" s="22">
        <f t="shared" si="8"/>
        <v>6044</v>
      </c>
      <c r="E88" s="20"/>
      <c r="F88" s="20">
        <f t="shared" si="9"/>
        <v>7293</v>
      </c>
      <c r="G88" s="242">
        <v>1249</v>
      </c>
      <c r="H88" s="242">
        <v>6044</v>
      </c>
      <c r="I88" s="253"/>
      <c r="J88" s="20">
        <f t="shared" si="10"/>
        <v>0</v>
      </c>
      <c r="K88" s="242">
        <v>0</v>
      </c>
      <c r="L88" s="242">
        <v>0</v>
      </c>
      <c r="M88" s="254"/>
    </row>
    <row r="89" spans="1:13" ht="16.149999999999999" customHeight="1">
      <c r="A89" t="s">
        <v>244</v>
      </c>
      <c r="B89" s="20">
        <f t="shared" si="4"/>
        <v>1</v>
      </c>
      <c r="C89" s="22">
        <f t="shared" si="5"/>
        <v>1</v>
      </c>
      <c r="D89" s="22">
        <f t="shared" si="1"/>
        <v>0</v>
      </c>
      <c r="E89" s="20"/>
      <c r="F89" s="20">
        <f t="shared" si="2"/>
        <v>1</v>
      </c>
      <c r="G89" s="242">
        <v>1</v>
      </c>
      <c r="H89" s="242">
        <v>0</v>
      </c>
      <c r="I89" s="253"/>
      <c r="J89" s="20">
        <f t="shared" si="3"/>
        <v>0</v>
      </c>
      <c r="K89" s="242">
        <v>0</v>
      </c>
      <c r="L89" s="242">
        <v>0</v>
      </c>
      <c r="M89" s="254"/>
    </row>
    <row r="90" spans="1:13" ht="16.149999999999999" customHeight="1">
      <c r="A90" t="s">
        <v>245</v>
      </c>
      <c r="B90" s="20">
        <f t="shared" si="4"/>
        <v>297</v>
      </c>
      <c r="C90" s="22">
        <f t="shared" si="5"/>
        <v>64</v>
      </c>
      <c r="D90" s="22">
        <f t="shared" si="1"/>
        <v>233</v>
      </c>
      <c r="E90" s="20"/>
      <c r="F90" s="20">
        <f t="shared" si="2"/>
        <v>296</v>
      </c>
      <c r="G90" s="242">
        <v>63</v>
      </c>
      <c r="H90" s="242">
        <v>233</v>
      </c>
      <c r="I90" s="253"/>
      <c r="J90" s="20">
        <f t="shared" si="3"/>
        <v>1</v>
      </c>
      <c r="K90" s="242">
        <v>1</v>
      </c>
      <c r="L90" s="242">
        <v>0</v>
      </c>
      <c r="M90" s="254"/>
    </row>
    <row r="91" spans="1:13" ht="16.149999999999999" customHeight="1">
      <c r="A91" t="s">
        <v>577</v>
      </c>
      <c r="B91" s="20">
        <f t="shared" si="4"/>
        <v>159</v>
      </c>
      <c r="C91" s="22">
        <f t="shared" si="5"/>
        <v>22</v>
      </c>
      <c r="D91" s="22">
        <f t="shared" si="1"/>
        <v>137</v>
      </c>
      <c r="E91" s="20"/>
      <c r="F91" s="20">
        <f t="shared" si="2"/>
        <v>159</v>
      </c>
      <c r="G91" s="242">
        <v>22</v>
      </c>
      <c r="H91" s="242">
        <v>137</v>
      </c>
      <c r="I91" s="253"/>
      <c r="J91" s="20">
        <f t="shared" si="3"/>
        <v>0</v>
      </c>
      <c r="K91" s="242">
        <v>0</v>
      </c>
      <c r="L91" s="242">
        <v>0</v>
      </c>
      <c r="M91" s="254"/>
    </row>
    <row r="92" spans="1:13" ht="16.149999999999999" customHeight="1">
      <c r="A92" t="s">
        <v>578</v>
      </c>
      <c r="B92" s="20">
        <f t="shared" si="4"/>
        <v>74</v>
      </c>
      <c r="C92" s="22">
        <f t="shared" si="5"/>
        <v>0</v>
      </c>
      <c r="D92" s="22">
        <f t="shared" si="1"/>
        <v>74</v>
      </c>
      <c r="E92" s="20"/>
      <c r="F92" s="20">
        <f t="shared" si="2"/>
        <v>74</v>
      </c>
      <c r="G92" s="242">
        <v>0</v>
      </c>
      <c r="H92" s="242">
        <v>74</v>
      </c>
      <c r="I92" s="253"/>
      <c r="J92" s="20">
        <f t="shared" si="3"/>
        <v>0</v>
      </c>
      <c r="K92" s="242">
        <v>0</v>
      </c>
      <c r="L92" s="242">
        <v>0</v>
      </c>
      <c r="M92" s="254"/>
    </row>
    <row r="93" spans="1:13" ht="16.149999999999999" customHeight="1">
      <c r="A93" t="s">
        <v>579</v>
      </c>
      <c r="B93" s="20">
        <f t="shared" si="4"/>
        <v>1</v>
      </c>
      <c r="C93" s="22">
        <f t="shared" si="5"/>
        <v>0</v>
      </c>
      <c r="D93" s="22">
        <f t="shared" si="1"/>
        <v>1</v>
      </c>
      <c r="E93" s="20"/>
      <c r="F93" s="20">
        <f t="shared" si="2"/>
        <v>1</v>
      </c>
      <c r="G93" s="242">
        <v>0</v>
      </c>
      <c r="H93" s="242">
        <v>1</v>
      </c>
      <c r="I93" s="253"/>
      <c r="J93" s="20">
        <f t="shared" si="3"/>
        <v>0</v>
      </c>
      <c r="K93" s="242">
        <v>0</v>
      </c>
      <c r="L93" s="242">
        <v>0</v>
      </c>
      <c r="M93" s="254"/>
    </row>
    <row r="94" spans="1:13" ht="16.149999999999999" customHeight="1">
      <c r="A94" t="s">
        <v>467</v>
      </c>
      <c r="B94" s="20">
        <f t="shared" si="4"/>
        <v>160</v>
      </c>
      <c r="C94" s="22">
        <f t="shared" si="5"/>
        <v>126</v>
      </c>
      <c r="D94" s="22">
        <f t="shared" si="1"/>
        <v>34</v>
      </c>
      <c r="E94" s="20"/>
      <c r="F94" s="20">
        <f t="shared" si="2"/>
        <v>28</v>
      </c>
      <c r="G94" s="242">
        <v>13</v>
      </c>
      <c r="H94" s="242">
        <v>15</v>
      </c>
      <c r="I94" s="253"/>
      <c r="J94" s="20">
        <f t="shared" si="3"/>
        <v>132</v>
      </c>
      <c r="K94" s="242">
        <v>113</v>
      </c>
      <c r="L94" s="242">
        <v>19</v>
      </c>
      <c r="M94" s="254"/>
    </row>
    <row r="95" spans="1:13" ht="16.149999999999999" customHeight="1">
      <c r="A95" t="s">
        <v>580</v>
      </c>
      <c r="B95" s="20">
        <f t="shared" si="4"/>
        <v>84</v>
      </c>
      <c r="C95" s="22">
        <f t="shared" si="5"/>
        <v>37</v>
      </c>
      <c r="D95" s="22">
        <f t="shared" si="1"/>
        <v>47</v>
      </c>
      <c r="E95" s="20"/>
      <c r="F95" s="20">
        <f t="shared" si="2"/>
        <v>84</v>
      </c>
      <c r="G95" s="242">
        <v>37</v>
      </c>
      <c r="H95" s="242">
        <v>47</v>
      </c>
      <c r="I95" s="253"/>
      <c r="J95" s="20">
        <f t="shared" si="3"/>
        <v>0</v>
      </c>
      <c r="K95" s="242">
        <v>0</v>
      </c>
      <c r="L95" s="242">
        <v>0</v>
      </c>
      <c r="M95" s="254"/>
    </row>
    <row r="96" spans="1:13" ht="16.149999999999999" customHeight="1">
      <c r="A96" t="s">
        <v>581</v>
      </c>
      <c r="B96" s="20">
        <f t="shared" si="4"/>
        <v>8</v>
      </c>
      <c r="C96" s="22">
        <f t="shared" si="5"/>
        <v>3</v>
      </c>
      <c r="D96" s="22">
        <f t="shared" si="1"/>
        <v>5</v>
      </c>
      <c r="E96" s="20"/>
      <c r="F96" s="20">
        <f t="shared" si="2"/>
        <v>8</v>
      </c>
      <c r="G96" s="242">
        <v>3</v>
      </c>
      <c r="H96" s="242">
        <v>5</v>
      </c>
      <c r="I96" s="253"/>
      <c r="J96" s="20">
        <f t="shared" si="3"/>
        <v>0</v>
      </c>
      <c r="K96" s="242">
        <v>0</v>
      </c>
      <c r="L96" s="242">
        <v>0</v>
      </c>
      <c r="M96" s="254"/>
    </row>
    <row r="97" spans="1:30" ht="16.149999999999999" customHeight="1">
      <c r="A97" t="s">
        <v>582</v>
      </c>
      <c r="B97" s="20">
        <f t="shared" si="4"/>
        <v>1</v>
      </c>
      <c r="C97" s="22">
        <f t="shared" si="5"/>
        <v>0</v>
      </c>
      <c r="D97" s="22">
        <f t="shared" si="1"/>
        <v>1</v>
      </c>
      <c r="E97" s="20"/>
      <c r="F97" s="20">
        <f t="shared" si="2"/>
        <v>1</v>
      </c>
      <c r="G97" s="242">
        <v>0</v>
      </c>
      <c r="H97" s="242">
        <v>1</v>
      </c>
      <c r="I97" s="253"/>
      <c r="J97" s="20">
        <f t="shared" si="3"/>
        <v>0</v>
      </c>
      <c r="K97" s="242">
        <v>0</v>
      </c>
      <c r="L97" s="242">
        <v>0</v>
      </c>
      <c r="M97" s="254"/>
    </row>
    <row r="98" spans="1:30" ht="16.149999999999999" customHeight="1">
      <c r="A98" t="s">
        <v>583</v>
      </c>
      <c r="B98" s="20">
        <f t="shared" si="4"/>
        <v>11</v>
      </c>
      <c r="C98" s="22">
        <f t="shared" si="5"/>
        <v>8</v>
      </c>
      <c r="D98" s="22">
        <f t="shared" si="1"/>
        <v>3</v>
      </c>
      <c r="E98" s="20"/>
      <c r="F98" s="20">
        <f t="shared" si="2"/>
        <v>11</v>
      </c>
      <c r="G98" s="242">
        <v>8</v>
      </c>
      <c r="H98" s="242">
        <v>3</v>
      </c>
      <c r="I98" s="253"/>
      <c r="J98" s="20">
        <f t="shared" si="3"/>
        <v>0</v>
      </c>
      <c r="K98" s="242">
        <v>0</v>
      </c>
      <c r="L98" s="242">
        <v>0</v>
      </c>
      <c r="M98" s="254"/>
    </row>
    <row r="99" spans="1:30">
      <c r="A99" t="s">
        <v>246</v>
      </c>
      <c r="B99" s="20">
        <f t="shared" si="4"/>
        <v>4</v>
      </c>
      <c r="C99" s="22">
        <f t="shared" si="5"/>
        <v>1</v>
      </c>
      <c r="D99" s="22">
        <f t="shared" si="1"/>
        <v>3</v>
      </c>
      <c r="E99" s="20"/>
      <c r="F99" s="20">
        <f t="shared" si="2"/>
        <v>4</v>
      </c>
      <c r="G99" s="242">
        <v>1</v>
      </c>
      <c r="H99" s="242">
        <v>3</v>
      </c>
      <c r="I99" s="253"/>
      <c r="J99" s="20">
        <f t="shared" si="3"/>
        <v>0</v>
      </c>
      <c r="K99" s="242">
        <v>0</v>
      </c>
      <c r="L99" s="242">
        <v>0</v>
      </c>
      <c r="M99" s="254"/>
    </row>
    <row r="100" spans="1:30">
      <c r="A100" t="s">
        <v>584</v>
      </c>
      <c r="B100" s="20">
        <f t="shared" si="4"/>
        <v>476</v>
      </c>
      <c r="C100" s="22">
        <f t="shared" si="5"/>
        <v>265</v>
      </c>
      <c r="D100" s="22">
        <f t="shared" si="1"/>
        <v>211</v>
      </c>
      <c r="E100" s="20"/>
      <c r="F100" s="20">
        <f t="shared" si="2"/>
        <v>8</v>
      </c>
      <c r="G100" s="242">
        <v>1</v>
      </c>
      <c r="H100" s="242">
        <v>7</v>
      </c>
      <c r="I100" s="253"/>
      <c r="J100" s="20">
        <f t="shared" si="3"/>
        <v>468</v>
      </c>
      <c r="K100" s="242">
        <v>264</v>
      </c>
      <c r="L100" s="242">
        <v>204</v>
      </c>
      <c r="M100" s="254"/>
    </row>
    <row r="101" spans="1:30">
      <c r="A101" t="s">
        <v>248</v>
      </c>
      <c r="B101" s="20">
        <f t="shared" ref="B101:B104" si="11">F101+J101</f>
        <v>806</v>
      </c>
      <c r="C101" s="22">
        <f t="shared" ref="C101:C104" si="12">G101+K101</f>
        <v>198</v>
      </c>
      <c r="D101" s="22">
        <f t="shared" ref="D101:D104" si="13">H101+L101</f>
        <v>608</v>
      </c>
      <c r="E101" s="20"/>
      <c r="F101" s="20">
        <f t="shared" ref="F101:F104" si="14">G101+H101</f>
        <v>806</v>
      </c>
      <c r="G101" s="242">
        <v>198</v>
      </c>
      <c r="H101" s="242">
        <v>608</v>
      </c>
      <c r="I101" s="253"/>
      <c r="J101" s="20">
        <f t="shared" si="3"/>
        <v>0</v>
      </c>
      <c r="K101" s="242">
        <v>0</v>
      </c>
      <c r="L101" s="242">
        <v>0</v>
      </c>
      <c r="M101" s="254"/>
    </row>
    <row r="102" spans="1:30">
      <c r="A102" t="s">
        <v>247</v>
      </c>
      <c r="B102" s="20">
        <f t="shared" si="11"/>
        <v>664</v>
      </c>
      <c r="C102" s="22">
        <f t="shared" si="12"/>
        <v>662</v>
      </c>
      <c r="D102" s="22">
        <f t="shared" si="13"/>
        <v>2</v>
      </c>
      <c r="E102" s="20"/>
      <c r="F102" s="20">
        <f t="shared" si="14"/>
        <v>662</v>
      </c>
      <c r="G102" s="242">
        <v>660</v>
      </c>
      <c r="H102" s="242">
        <v>2</v>
      </c>
      <c r="I102" s="253"/>
      <c r="J102" s="20">
        <f t="shared" si="3"/>
        <v>2</v>
      </c>
      <c r="K102" s="242">
        <v>2</v>
      </c>
      <c r="L102" s="242">
        <v>0</v>
      </c>
      <c r="M102" s="254"/>
    </row>
    <row r="103" spans="1:30">
      <c r="A103" t="s">
        <v>585</v>
      </c>
      <c r="B103" s="20">
        <f t="shared" si="11"/>
        <v>3</v>
      </c>
      <c r="C103" s="22">
        <f t="shared" si="12"/>
        <v>3</v>
      </c>
      <c r="D103" s="22">
        <f t="shared" si="13"/>
        <v>0</v>
      </c>
      <c r="E103" s="20"/>
      <c r="F103" s="20">
        <f t="shared" si="14"/>
        <v>3</v>
      </c>
      <c r="G103" s="242">
        <v>3</v>
      </c>
      <c r="H103" s="242">
        <v>0</v>
      </c>
      <c r="I103" s="253"/>
      <c r="J103" s="20">
        <f t="shared" si="3"/>
        <v>0</v>
      </c>
      <c r="K103" s="242">
        <v>0</v>
      </c>
      <c r="L103" s="242">
        <v>0</v>
      </c>
      <c r="M103" s="254"/>
    </row>
    <row r="104" spans="1:30">
      <c r="A104" t="s">
        <v>586</v>
      </c>
      <c r="B104" s="20">
        <f t="shared" si="11"/>
        <v>18</v>
      </c>
      <c r="C104" s="22">
        <f t="shared" si="12"/>
        <v>17</v>
      </c>
      <c r="D104" s="22">
        <f t="shared" si="13"/>
        <v>1</v>
      </c>
      <c r="E104" s="20"/>
      <c r="F104" s="20">
        <f t="shared" si="14"/>
        <v>18</v>
      </c>
      <c r="G104" s="242">
        <v>17</v>
      </c>
      <c r="H104" s="242">
        <v>1</v>
      </c>
      <c r="I104" s="253"/>
      <c r="J104" s="20">
        <f t="shared" si="3"/>
        <v>0</v>
      </c>
      <c r="K104" s="242">
        <v>0</v>
      </c>
      <c r="L104" s="242">
        <v>0</v>
      </c>
      <c r="M104" s="254"/>
    </row>
    <row r="105" spans="1:30">
      <c r="A105" s="183" t="s">
        <v>113</v>
      </c>
      <c r="L105" s="175" t="s">
        <v>114</v>
      </c>
    </row>
    <row r="110" spans="1:30">
      <c r="AA110" s="197"/>
      <c r="AB110" s="2" t="s">
        <v>13</v>
      </c>
    </row>
    <row r="111" spans="1:30">
      <c r="AA111" s="198"/>
      <c r="AB111" s="2" t="s">
        <v>10</v>
      </c>
      <c r="AC111" s="2" t="s">
        <v>11</v>
      </c>
      <c r="AD111" s="2" t="s">
        <v>12</v>
      </c>
    </row>
    <row r="112" spans="1:30">
      <c r="AA112" s="2" t="s">
        <v>251</v>
      </c>
      <c r="AB112" s="32">
        <f>F8</f>
        <v>28874</v>
      </c>
      <c r="AC112" s="32">
        <f>G8</f>
        <v>9629</v>
      </c>
      <c r="AD112" s="32">
        <f>H8</f>
        <v>19245</v>
      </c>
    </row>
    <row r="113" spans="1:32">
      <c r="AA113" s="2" t="s">
        <v>252</v>
      </c>
      <c r="AB113" s="32">
        <f>J8</f>
        <v>1253</v>
      </c>
      <c r="AC113" s="32">
        <f>K8</f>
        <v>678</v>
      </c>
      <c r="AD113" s="32">
        <f>L8</f>
        <v>575</v>
      </c>
    </row>
    <row r="117" spans="1:32">
      <c r="A117" s="197"/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</row>
    <row r="118" spans="1:32">
      <c r="A118" s="198"/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AF118" s="65"/>
    </row>
    <row r="133" spans="1:12">
      <c r="A133" s="289" t="s">
        <v>481</v>
      </c>
      <c r="B133" s="289"/>
      <c r="C133" s="289"/>
      <c r="D133" s="289"/>
      <c r="E133" s="289"/>
      <c r="F133" s="289"/>
      <c r="G133" s="289"/>
      <c r="H133" s="289"/>
      <c r="I133" s="289"/>
      <c r="J133" s="289"/>
      <c r="K133" s="289"/>
      <c r="L133" s="289"/>
    </row>
    <row r="134" spans="1:12">
      <c r="A134" s="290" t="s">
        <v>480</v>
      </c>
      <c r="B134" s="290"/>
      <c r="C134" s="290"/>
      <c r="D134" s="290"/>
      <c r="E134" s="290"/>
      <c r="F134" s="290"/>
      <c r="G134" s="290"/>
      <c r="H134" s="290"/>
      <c r="I134" s="290"/>
      <c r="J134" s="290"/>
      <c r="K134" s="290"/>
      <c r="L134" s="290"/>
    </row>
    <row r="136" spans="1:12">
      <c r="A136" s="304" t="s">
        <v>250</v>
      </c>
      <c r="B136" s="303" t="s">
        <v>13</v>
      </c>
      <c r="C136" s="303"/>
      <c r="D136" s="303"/>
      <c r="E136" s="113"/>
      <c r="F136" s="303" t="s">
        <v>251</v>
      </c>
      <c r="G136" s="303"/>
      <c r="H136" s="303"/>
      <c r="I136" s="113"/>
      <c r="J136" s="303" t="s">
        <v>252</v>
      </c>
      <c r="K136" s="303"/>
      <c r="L136" s="303"/>
    </row>
    <row r="137" spans="1:12">
      <c r="A137" s="305"/>
      <c r="B137" s="6" t="s">
        <v>7</v>
      </c>
      <c r="C137" s="6" t="s">
        <v>8</v>
      </c>
      <c r="D137" s="6" t="s">
        <v>9</v>
      </c>
      <c r="E137" s="6"/>
      <c r="F137" s="6" t="s">
        <v>7</v>
      </c>
      <c r="G137" s="6" t="s">
        <v>8</v>
      </c>
      <c r="H137" s="6" t="s">
        <v>9</v>
      </c>
      <c r="I137" s="6"/>
      <c r="J137" s="6" t="s">
        <v>7</v>
      </c>
      <c r="K137" s="6" t="s">
        <v>8</v>
      </c>
      <c r="L137" s="6" t="s">
        <v>9</v>
      </c>
    </row>
    <row r="138" spans="1:12">
      <c r="A138" s="306"/>
      <c r="B138" s="12" t="s">
        <v>10</v>
      </c>
      <c r="C138" s="12" t="s">
        <v>11</v>
      </c>
      <c r="D138" s="12" t="s">
        <v>12</v>
      </c>
      <c r="E138" s="12"/>
      <c r="F138" s="12" t="s">
        <v>10</v>
      </c>
      <c r="G138" s="12" t="s">
        <v>11</v>
      </c>
      <c r="H138" s="12" t="s">
        <v>12</v>
      </c>
      <c r="I138" s="12"/>
      <c r="J138" s="12" t="s">
        <v>10</v>
      </c>
      <c r="K138" s="12" t="s">
        <v>11</v>
      </c>
      <c r="L138" s="12" t="s">
        <v>12</v>
      </c>
    </row>
    <row r="139" spans="1:12">
      <c r="A139" s="199" t="s">
        <v>13</v>
      </c>
      <c r="B139" s="20">
        <f>F139+J139</f>
        <v>26834</v>
      </c>
      <c r="C139" s="20">
        <f>G139+K139</f>
        <v>9695</v>
      </c>
      <c r="D139" s="20">
        <f t="shared" ref="D139:D176" si="15">H139+L139</f>
        <v>17139</v>
      </c>
      <c r="E139" s="20"/>
      <c r="F139" s="20">
        <f>G139+H139</f>
        <v>25684</v>
      </c>
      <c r="G139" s="20">
        <f>SUM(G140:G191)</f>
        <v>9053</v>
      </c>
      <c r="H139" s="20">
        <f>SUM(H140:H191)</f>
        <v>16631</v>
      </c>
      <c r="I139" s="153"/>
      <c r="J139" s="20">
        <f>K139+L139</f>
        <v>1150</v>
      </c>
      <c r="K139" s="20">
        <f>SUM(K140:K191)</f>
        <v>642</v>
      </c>
      <c r="L139" s="20">
        <f>SUM(L140:L191)</f>
        <v>508</v>
      </c>
    </row>
    <row r="140" spans="1:12">
      <c r="A140" s="166" t="s">
        <v>217</v>
      </c>
      <c r="B140" s="20">
        <f>F140+J140</f>
        <v>415</v>
      </c>
      <c r="C140" s="22">
        <f>G140+K140</f>
        <v>140</v>
      </c>
      <c r="D140" s="22">
        <f t="shared" si="15"/>
        <v>275</v>
      </c>
      <c r="E140" s="20"/>
      <c r="F140" s="20">
        <f t="shared" ref="F140:F176" si="16">G140+H140</f>
        <v>415</v>
      </c>
      <c r="G140" s="207">
        <v>140</v>
      </c>
      <c r="H140" s="207">
        <v>275</v>
      </c>
      <c r="I140" s="32"/>
      <c r="J140" s="20">
        <f t="shared" ref="J140:J176" si="17">K140+L140</f>
        <v>0</v>
      </c>
      <c r="K140" s="207">
        <v>0</v>
      </c>
      <c r="L140" s="207">
        <v>0</v>
      </c>
    </row>
    <row r="141" spans="1:12">
      <c r="A141" s="166" t="s">
        <v>218</v>
      </c>
      <c r="B141" s="20">
        <f t="shared" ref="B141:B176" si="18">F141+J141</f>
        <v>4207</v>
      </c>
      <c r="C141" s="22">
        <f t="shared" ref="C141:C176" si="19">G141+K141</f>
        <v>1454</v>
      </c>
      <c r="D141" s="22">
        <f t="shared" si="15"/>
        <v>2753</v>
      </c>
      <c r="E141" s="20"/>
      <c r="F141" s="20">
        <f t="shared" si="16"/>
        <v>4207</v>
      </c>
      <c r="G141" s="207">
        <v>1454</v>
      </c>
      <c r="H141" s="207">
        <v>2753</v>
      </c>
      <c r="I141" s="32"/>
      <c r="J141" s="20">
        <f t="shared" si="17"/>
        <v>0</v>
      </c>
      <c r="K141" s="207">
        <v>0</v>
      </c>
      <c r="L141" s="207">
        <v>0</v>
      </c>
    </row>
    <row r="142" spans="1:12">
      <c r="A142" s="166" t="s">
        <v>219</v>
      </c>
      <c r="B142" s="20">
        <f t="shared" si="18"/>
        <v>35</v>
      </c>
      <c r="C142" s="22">
        <f t="shared" si="19"/>
        <v>13</v>
      </c>
      <c r="D142" s="22">
        <f t="shared" si="15"/>
        <v>22</v>
      </c>
      <c r="E142" s="20"/>
      <c r="F142" s="20">
        <f t="shared" si="16"/>
        <v>35</v>
      </c>
      <c r="G142" s="207">
        <v>13</v>
      </c>
      <c r="H142" s="207">
        <v>22</v>
      </c>
      <c r="I142" s="32"/>
      <c r="J142" s="20">
        <f t="shared" si="17"/>
        <v>0</v>
      </c>
      <c r="K142" s="207">
        <v>0</v>
      </c>
      <c r="L142" s="207">
        <v>0</v>
      </c>
    </row>
    <row r="143" spans="1:12">
      <c r="A143" s="166" t="s">
        <v>220</v>
      </c>
      <c r="B143" s="20">
        <f t="shared" si="18"/>
        <v>0</v>
      </c>
      <c r="C143" s="22">
        <f t="shared" si="19"/>
        <v>0</v>
      </c>
      <c r="D143" s="22">
        <f t="shared" si="15"/>
        <v>0</v>
      </c>
      <c r="E143" s="20"/>
      <c r="F143" s="20">
        <f t="shared" si="16"/>
        <v>0</v>
      </c>
      <c r="G143" s="207">
        <v>0</v>
      </c>
      <c r="H143" s="207">
        <v>0</v>
      </c>
      <c r="I143" s="32"/>
      <c r="J143" s="20">
        <f t="shared" si="17"/>
        <v>0</v>
      </c>
      <c r="K143" s="207">
        <v>0</v>
      </c>
      <c r="L143" s="207">
        <v>0</v>
      </c>
    </row>
    <row r="144" spans="1:12">
      <c r="A144" s="166" t="s">
        <v>221</v>
      </c>
      <c r="B144" s="20">
        <f t="shared" si="18"/>
        <v>596</v>
      </c>
      <c r="C144" s="22">
        <f t="shared" si="19"/>
        <v>427</v>
      </c>
      <c r="D144" s="22">
        <f t="shared" si="15"/>
        <v>169</v>
      </c>
      <c r="E144" s="20"/>
      <c r="F144" s="20">
        <f t="shared" si="16"/>
        <v>596</v>
      </c>
      <c r="G144" s="207">
        <v>427</v>
      </c>
      <c r="H144" s="207">
        <v>169</v>
      </c>
      <c r="I144" s="32"/>
      <c r="J144" s="20">
        <f t="shared" si="17"/>
        <v>0</v>
      </c>
      <c r="K144" s="207">
        <v>0</v>
      </c>
      <c r="L144" s="207">
        <v>0</v>
      </c>
    </row>
    <row r="145" spans="1:12">
      <c r="A145" s="166" t="s">
        <v>222</v>
      </c>
      <c r="B145" s="20">
        <f t="shared" si="18"/>
        <v>17</v>
      </c>
      <c r="C145" s="22">
        <f t="shared" si="19"/>
        <v>4</v>
      </c>
      <c r="D145" s="22">
        <f t="shared" si="15"/>
        <v>13</v>
      </c>
      <c r="E145" s="20"/>
      <c r="F145" s="20">
        <f t="shared" si="16"/>
        <v>17</v>
      </c>
      <c r="G145" s="207">
        <v>4</v>
      </c>
      <c r="H145" s="207">
        <v>13</v>
      </c>
      <c r="I145" s="32"/>
      <c r="J145" s="20">
        <f t="shared" si="17"/>
        <v>0</v>
      </c>
      <c r="K145" s="207">
        <v>0</v>
      </c>
      <c r="L145" s="207">
        <v>0</v>
      </c>
    </row>
    <row r="146" spans="1:12">
      <c r="A146" s="166" t="s">
        <v>223</v>
      </c>
      <c r="B146" s="20">
        <f t="shared" si="18"/>
        <v>3366</v>
      </c>
      <c r="C146" s="22">
        <f t="shared" si="19"/>
        <v>950</v>
      </c>
      <c r="D146" s="22">
        <f t="shared" si="15"/>
        <v>2416</v>
      </c>
      <c r="E146" s="20"/>
      <c r="F146" s="20">
        <f t="shared" si="16"/>
        <v>3360</v>
      </c>
      <c r="G146" s="207">
        <v>944</v>
      </c>
      <c r="H146" s="207">
        <v>2416</v>
      </c>
      <c r="I146" s="32"/>
      <c r="J146" s="20">
        <f t="shared" si="17"/>
        <v>6</v>
      </c>
      <c r="K146" s="207">
        <v>6</v>
      </c>
      <c r="L146" s="207">
        <v>0</v>
      </c>
    </row>
    <row r="147" spans="1:12">
      <c r="A147" s="166" t="s">
        <v>224</v>
      </c>
      <c r="B147" s="20">
        <f t="shared" si="18"/>
        <v>292</v>
      </c>
      <c r="C147" s="22">
        <f t="shared" si="19"/>
        <v>124</v>
      </c>
      <c r="D147" s="22">
        <f t="shared" si="15"/>
        <v>168</v>
      </c>
      <c r="E147" s="20"/>
      <c r="F147" s="20">
        <f t="shared" si="16"/>
        <v>292</v>
      </c>
      <c r="G147" s="207">
        <v>124</v>
      </c>
      <c r="H147" s="207">
        <v>168</v>
      </c>
      <c r="I147" s="32"/>
      <c r="J147" s="20">
        <f t="shared" si="17"/>
        <v>0</v>
      </c>
      <c r="K147" s="207">
        <v>0</v>
      </c>
      <c r="L147" s="207">
        <v>0</v>
      </c>
    </row>
    <row r="148" spans="1:12">
      <c r="A148" s="166" t="s">
        <v>225</v>
      </c>
      <c r="B148" s="20">
        <f t="shared" si="18"/>
        <v>0</v>
      </c>
      <c r="C148" s="22">
        <f t="shared" si="19"/>
        <v>0</v>
      </c>
      <c r="D148" s="22">
        <f t="shared" si="15"/>
        <v>0</v>
      </c>
      <c r="E148" s="20"/>
      <c r="F148" s="20">
        <f t="shared" si="16"/>
        <v>0</v>
      </c>
      <c r="G148" s="207">
        <v>0</v>
      </c>
      <c r="H148" s="207">
        <v>0</v>
      </c>
      <c r="I148" s="32"/>
      <c r="J148" s="20">
        <f t="shared" si="17"/>
        <v>0</v>
      </c>
      <c r="K148" s="207">
        <v>0</v>
      </c>
      <c r="L148" s="207">
        <v>0</v>
      </c>
    </row>
    <row r="149" spans="1:12">
      <c r="A149" s="166" t="s">
        <v>226</v>
      </c>
      <c r="B149" s="20">
        <f t="shared" si="18"/>
        <v>16</v>
      </c>
      <c r="C149" s="22">
        <f t="shared" si="19"/>
        <v>9</v>
      </c>
      <c r="D149" s="22">
        <f t="shared" si="15"/>
        <v>7</v>
      </c>
      <c r="E149" s="20"/>
      <c r="F149" s="20">
        <f t="shared" si="16"/>
        <v>7</v>
      </c>
      <c r="G149" s="207">
        <v>1</v>
      </c>
      <c r="H149" s="207">
        <v>6</v>
      </c>
      <c r="I149" s="32"/>
      <c r="J149" s="20">
        <f t="shared" si="17"/>
        <v>9</v>
      </c>
      <c r="K149" s="207">
        <v>8</v>
      </c>
      <c r="L149" s="207">
        <v>1</v>
      </c>
    </row>
    <row r="150" spans="1:12">
      <c r="A150" s="166" t="s">
        <v>227</v>
      </c>
      <c r="B150" s="20">
        <f t="shared" si="18"/>
        <v>9</v>
      </c>
      <c r="C150" s="22">
        <f t="shared" si="19"/>
        <v>6</v>
      </c>
      <c r="D150" s="22">
        <f t="shared" si="15"/>
        <v>3</v>
      </c>
      <c r="E150" s="20"/>
      <c r="F150" s="20">
        <f t="shared" si="16"/>
        <v>3</v>
      </c>
      <c r="G150" s="207">
        <v>1</v>
      </c>
      <c r="H150" s="207">
        <v>2</v>
      </c>
      <c r="I150" s="32"/>
      <c r="J150" s="20">
        <f t="shared" si="17"/>
        <v>6</v>
      </c>
      <c r="K150" s="207">
        <v>5</v>
      </c>
      <c r="L150" s="207">
        <v>1</v>
      </c>
    </row>
    <row r="151" spans="1:12">
      <c r="A151" s="166" t="s">
        <v>228</v>
      </c>
      <c r="B151" s="20">
        <f t="shared" si="18"/>
        <v>259</v>
      </c>
      <c r="C151" s="22">
        <f t="shared" si="19"/>
        <v>158</v>
      </c>
      <c r="D151" s="22">
        <f t="shared" si="15"/>
        <v>101</v>
      </c>
      <c r="E151" s="20"/>
      <c r="F151" s="20">
        <f t="shared" si="16"/>
        <v>259</v>
      </c>
      <c r="G151" s="207">
        <v>158</v>
      </c>
      <c r="H151" s="207">
        <v>101</v>
      </c>
      <c r="I151" s="32"/>
      <c r="J151" s="20">
        <f t="shared" si="17"/>
        <v>0</v>
      </c>
      <c r="K151" s="207">
        <v>0</v>
      </c>
      <c r="L151" s="207">
        <v>0</v>
      </c>
    </row>
    <row r="152" spans="1:12">
      <c r="A152" s="166" t="s">
        <v>229</v>
      </c>
      <c r="B152" s="20">
        <f t="shared" si="18"/>
        <v>66</v>
      </c>
      <c r="C152" s="22">
        <f t="shared" si="19"/>
        <v>43</v>
      </c>
      <c r="D152" s="22">
        <f t="shared" si="15"/>
        <v>23</v>
      </c>
      <c r="E152" s="20"/>
      <c r="F152" s="20">
        <f t="shared" si="16"/>
        <v>66</v>
      </c>
      <c r="G152" s="207">
        <v>43</v>
      </c>
      <c r="H152" s="207">
        <v>23</v>
      </c>
      <c r="I152" s="32"/>
      <c r="J152" s="20">
        <f t="shared" si="17"/>
        <v>0</v>
      </c>
      <c r="K152" s="207">
        <v>0</v>
      </c>
      <c r="L152" s="207">
        <v>0</v>
      </c>
    </row>
    <row r="153" spans="1:12">
      <c r="A153" s="166" t="s">
        <v>230</v>
      </c>
      <c r="B153" s="20">
        <f t="shared" si="18"/>
        <v>280</v>
      </c>
      <c r="C153" s="22">
        <f t="shared" si="19"/>
        <v>165</v>
      </c>
      <c r="D153" s="22">
        <f t="shared" si="15"/>
        <v>115</v>
      </c>
      <c r="E153" s="20"/>
      <c r="F153" s="20">
        <f t="shared" si="16"/>
        <v>280</v>
      </c>
      <c r="G153" s="207">
        <v>165</v>
      </c>
      <c r="H153" s="207">
        <v>115</v>
      </c>
      <c r="I153" s="32"/>
      <c r="J153" s="20">
        <f t="shared" si="17"/>
        <v>0</v>
      </c>
      <c r="K153" s="207">
        <v>0</v>
      </c>
      <c r="L153" s="207">
        <v>0</v>
      </c>
    </row>
    <row r="154" spans="1:12">
      <c r="A154" s="166" t="s">
        <v>231</v>
      </c>
      <c r="B154" s="20">
        <f t="shared" si="18"/>
        <v>243</v>
      </c>
      <c r="C154" s="22">
        <f t="shared" si="19"/>
        <v>197</v>
      </c>
      <c r="D154" s="22">
        <f t="shared" si="15"/>
        <v>46</v>
      </c>
      <c r="E154" s="20"/>
      <c r="F154" s="20">
        <f t="shared" si="16"/>
        <v>243</v>
      </c>
      <c r="G154" s="207">
        <v>197</v>
      </c>
      <c r="H154" s="207">
        <v>46</v>
      </c>
      <c r="I154" s="32"/>
      <c r="J154" s="20">
        <f t="shared" si="17"/>
        <v>0</v>
      </c>
      <c r="K154" s="207">
        <v>0</v>
      </c>
      <c r="L154" s="207">
        <v>0</v>
      </c>
    </row>
    <row r="155" spans="1:12">
      <c r="A155" s="166" t="s">
        <v>232</v>
      </c>
      <c r="B155" s="20">
        <f t="shared" si="18"/>
        <v>326</v>
      </c>
      <c r="C155" s="22">
        <f t="shared" si="19"/>
        <v>82</v>
      </c>
      <c r="D155" s="22">
        <f t="shared" si="15"/>
        <v>244</v>
      </c>
      <c r="E155" s="20"/>
      <c r="F155" s="20">
        <f t="shared" si="16"/>
        <v>273</v>
      </c>
      <c r="G155" s="207">
        <v>47</v>
      </c>
      <c r="H155" s="207">
        <v>226</v>
      </c>
      <c r="I155" s="32"/>
      <c r="J155" s="20">
        <f t="shared" si="17"/>
        <v>53</v>
      </c>
      <c r="K155" s="207">
        <v>35</v>
      </c>
      <c r="L155" s="207">
        <v>18</v>
      </c>
    </row>
    <row r="156" spans="1:12">
      <c r="A156" s="166" t="s">
        <v>233</v>
      </c>
      <c r="B156" s="20">
        <f t="shared" si="18"/>
        <v>63</v>
      </c>
      <c r="C156" s="22">
        <f t="shared" si="19"/>
        <v>23</v>
      </c>
      <c r="D156" s="22">
        <f t="shared" si="15"/>
        <v>40</v>
      </c>
      <c r="E156" s="20"/>
      <c r="F156" s="20">
        <f t="shared" si="16"/>
        <v>63</v>
      </c>
      <c r="G156" s="207">
        <v>23</v>
      </c>
      <c r="H156" s="207">
        <v>40</v>
      </c>
      <c r="I156" s="32"/>
      <c r="J156" s="20">
        <f t="shared" si="17"/>
        <v>0</v>
      </c>
      <c r="K156" s="207">
        <v>0</v>
      </c>
      <c r="L156" s="207">
        <v>0</v>
      </c>
    </row>
    <row r="157" spans="1:12">
      <c r="A157" s="166" t="s">
        <v>234</v>
      </c>
      <c r="B157" s="20">
        <f t="shared" si="18"/>
        <v>23</v>
      </c>
      <c r="C157" s="22">
        <f t="shared" si="19"/>
        <v>21</v>
      </c>
      <c r="D157" s="22">
        <f t="shared" si="15"/>
        <v>2</v>
      </c>
      <c r="E157" s="20"/>
      <c r="F157" s="20">
        <f t="shared" si="16"/>
        <v>23</v>
      </c>
      <c r="G157" s="207">
        <v>21</v>
      </c>
      <c r="H157" s="207">
        <v>2</v>
      </c>
      <c r="I157" s="32"/>
      <c r="J157" s="20">
        <f t="shared" si="17"/>
        <v>0</v>
      </c>
      <c r="K157" s="207">
        <v>0</v>
      </c>
      <c r="L157" s="207">
        <v>0</v>
      </c>
    </row>
    <row r="158" spans="1:12">
      <c r="A158" s="170" t="s">
        <v>235</v>
      </c>
      <c r="B158" s="20">
        <f t="shared" si="18"/>
        <v>6</v>
      </c>
      <c r="C158" s="22">
        <f t="shared" si="19"/>
        <v>6</v>
      </c>
      <c r="D158" s="22">
        <f t="shared" si="15"/>
        <v>0</v>
      </c>
      <c r="E158" s="20"/>
      <c r="F158" s="20">
        <f t="shared" si="16"/>
        <v>6</v>
      </c>
      <c r="G158" s="207">
        <v>6</v>
      </c>
      <c r="H158" s="207">
        <v>0</v>
      </c>
      <c r="I158" s="32"/>
      <c r="J158" s="20">
        <f t="shared" si="17"/>
        <v>0</v>
      </c>
      <c r="K158" s="207">
        <v>0</v>
      </c>
      <c r="L158" s="207">
        <v>0</v>
      </c>
    </row>
    <row r="159" spans="1:12">
      <c r="A159" s="166" t="s">
        <v>236</v>
      </c>
      <c r="B159" s="20">
        <f t="shared" si="18"/>
        <v>67</v>
      </c>
      <c r="C159" s="22">
        <f t="shared" si="19"/>
        <v>47</v>
      </c>
      <c r="D159" s="22">
        <f t="shared" si="15"/>
        <v>20</v>
      </c>
      <c r="E159" s="20"/>
      <c r="F159" s="20">
        <f t="shared" si="16"/>
        <v>67</v>
      </c>
      <c r="G159" s="207">
        <v>47</v>
      </c>
      <c r="H159" s="207">
        <v>20</v>
      </c>
      <c r="I159" s="32"/>
      <c r="J159" s="20">
        <f t="shared" si="17"/>
        <v>0</v>
      </c>
      <c r="K159" s="207">
        <v>0</v>
      </c>
      <c r="L159" s="207">
        <v>0</v>
      </c>
    </row>
    <row r="160" spans="1:12">
      <c r="A160" s="166" t="s">
        <v>237</v>
      </c>
      <c r="B160" s="20">
        <f t="shared" si="18"/>
        <v>547</v>
      </c>
      <c r="C160" s="22">
        <f t="shared" si="19"/>
        <v>494</v>
      </c>
      <c r="D160" s="22">
        <f t="shared" si="15"/>
        <v>53</v>
      </c>
      <c r="E160" s="20"/>
      <c r="F160" s="20">
        <f t="shared" si="16"/>
        <v>547</v>
      </c>
      <c r="G160" s="207">
        <v>494</v>
      </c>
      <c r="H160" s="207">
        <v>53</v>
      </c>
      <c r="I160" s="32"/>
      <c r="J160" s="20">
        <f t="shared" si="17"/>
        <v>0</v>
      </c>
      <c r="K160" s="207">
        <v>0</v>
      </c>
      <c r="L160" s="207">
        <v>0</v>
      </c>
    </row>
    <row r="161" spans="1:12">
      <c r="A161" s="166" t="s">
        <v>238</v>
      </c>
      <c r="B161" s="20">
        <f t="shared" si="18"/>
        <v>44</v>
      </c>
      <c r="C161" s="22">
        <f t="shared" si="19"/>
        <v>21</v>
      </c>
      <c r="D161" s="22">
        <f t="shared" si="15"/>
        <v>23</v>
      </c>
      <c r="E161" s="20"/>
      <c r="F161" s="20">
        <f t="shared" si="16"/>
        <v>44</v>
      </c>
      <c r="G161" s="207">
        <v>21</v>
      </c>
      <c r="H161" s="207">
        <v>23</v>
      </c>
      <c r="I161" s="32"/>
      <c r="J161" s="20">
        <f t="shared" si="17"/>
        <v>0</v>
      </c>
      <c r="K161" s="207">
        <v>0</v>
      </c>
      <c r="L161" s="207">
        <v>0</v>
      </c>
    </row>
    <row r="162" spans="1:12">
      <c r="A162" s="166" t="s">
        <v>239</v>
      </c>
      <c r="B162" s="20">
        <f t="shared" si="18"/>
        <v>2021</v>
      </c>
      <c r="C162" s="22">
        <f t="shared" si="19"/>
        <v>74</v>
      </c>
      <c r="D162" s="22">
        <f t="shared" si="15"/>
        <v>1947</v>
      </c>
      <c r="E162" s="20"/>
      <c r="F162" s="20">
        <f t="shared" si="16"/>
        <v>1706</v>
      </c>
      <c r="G162" s="207">
        <v>18</v>
      </c>
      <c r="H162" s="207">
        <v>1688</v>
      </c>
      <c r="I162" s="32"/>
      <c r="J162" s="20">
        <f t="shared" si="17"/>
        <v>315</v>
      </c>
      <c r="K162" s="207">
        <v>56</v>
      </c>
      <c r="L162" s="207">
        <v>259</v>
      </c>
    </row>
    <row r="163" spans="1:12">
      <c r="A163" s="166" t="s">
        <v>240</v>
      </c>
      <c r="B163" s="20">
        <f t="shared" si="18"/>
        <v>178</v>
      </c>
      <c r="C163" s="22">
        <f t="shared" si="19"/>
        <v>40</v>
      </c>
      <c r="D163" s="22">
        <f t="shared" si="15"/>
        <v>138</v>
      </c>
      <c r="E163" s="20"/>
      <c r="F163" s="20">
        <f t="shared" si="16"/>
        <v>151</v>
      </c>
      <c r="G163" s="207">
        <v>21</v>
      </c>
      <c r="H163" s="207">
        <v>130</v>
      </c>
      <c r="I163" s="32"/>
      <c r="J163" s="20">
        <f t="shared" si="17"/>
        <v>27</v>
      </c>
      <c r="K163" s="207">
        <v>19</v>
      </c>
      <c r="L163" s="207">
        <v>8</v>
      </c>
    </row>
    <row r="164" spans="1:12">
      <c r="A164" s="166" t="s">
        <v>241</v>
      </c>
      <c r="B164" s="20">
        <f t="shared" si="18"/>
        <v>7</v>
      </c>
      <c r="C164" s="22">
        <f t="shared" si="19"/>
        <v>5</v>
      </c>
      <c r="D164" s="22">
        <f t="shared" si="15"/>
        <v>2</v>
      </c>
      <c r="E164" s="20"/>
      <c r="F164" s="20">
        <f t="shared" si="16"/>
        <v>7</v>
      </c>
      <c r="G164" s="207">
        <v>5</v>
      </c>
      <c r="H164" s="207">
        <v>2</v>
      </c>
      <c r="I164" s="32"/>
      <c r="J164" s="20">
        <f t="shared" si="17"/>
        <v>0</v>
      </c>
      <c r="K164" s="207">
        <v>0</v>
      </c>
      <c r="L164" s="207">
        <v>0</v>
      </c>
    </row>
    <row r="165" spans="1:12">
      <c r="A165" s="166" t="s">
        <v>242</v>
      </c>
      <c r="B165" s="20">
        <f t="shared" si="18"/>
        <v>436</v>
      </c>
      <c r="C165" s="22">
        <f t="shared" si="19"/>
        <v>411</v>
      </c>
      <c r="D165" s="22">
        <f t="shared" si="15"/>
        <v>25</v>
      </c>
      <c r="E165" s="20"/>
      <c r="F165" s="20">
        <f t="shared" si="16"/>
        <v>436</v>
      </c>
      <c r="G165" s="207">
        <v>411</v>
      </c>
      <c r="H165" s="207">
        <v>25</v>
      </c>
      <c r="I165" s="32"/>
      <c r="J165" s="20">
        <f t="shared" si="17"/>
        <v>0</v>
      </c>
      <c r="K165" s="207">
        <v>0</v>
      </c>
      <c r="L165" s="207">
        <v>0</v>
      </c>
    </row>
    <row r="166" spans="1:12">
      <c r="A166" s="166" t="s">
        <v>243</v>
      </c>
      <c r="B166" s="20">
        <f t="shared" si="18"/>
        <v>533</v>
      </c>
      <c r="C166" s="22">
        <f t="shared" si="19"/>
        <v>173</v>
      </c>
      <c r="D166" s="22">
        <f t="shared" si="15"/>
        <v>360</v>
      </c>
      <c r="E166" s="20"/>
      <c r="F166" s="20">
        <f t="shared" si="16"/>
        <v>533</v>
      </c>
      <c r="G166" s="207">
        <v>173</v>
      </c>
      <c r="H166" s="207">
        <v>360</v>
      </c>
      <c r="I166" s="32"/>
      <c r="J166" s="20">
        <f t="shared" si="17"/>
        <v>0</v>
      </c>
      <c r="K166" s="207">
        <v>0</v>
      </c>
      <c r="L166" s="207">
        <v>0</v>
      </c>
    </row>
    <row r="167" spans="1:12">
      <c r="A167" s="166" t="s">
        <v>244</v>
      </c>
      <c r="B167" s="20">
        <f t="shared" si="18"/>
        <v>1</v>
      </c>
      <c r="C167" s="22">
        <f t="shared" si="19"/>
        <v>1</v>
      </c>
      <c r="D167" s="22">
        <f t="shared" si="15"/>
        <v>0</v>
      </c>
      <c r="E167" s="20"/>
      <c r="F167" s="20">
        <f t="shared" si="16"/>
        <v>1</v>
      </c>
      <c r="G167" s="207">
        <v>1</v>
      </c>
      <c r="H167" s="207">
        <v>0</v>
      </c>
      <c r="I167" s="32"/>
      <c r="J167" s="20">
        <f t="shared" si="17"/>
        <v>0</v>
      </c>
      <c r="K167" s="207">
        <v>0</v>
      </c>
      <c r="L167" s="207">
        <v>0</v>
      </c>
    </row>
    <row r="168" spans="1:12">
      <c r="A168" s="166" t="s">
        <v>245</v>
      </c>
      <c r="B168" s="20">
        <f t="shared" si="18"/>
        <v>460</v>
      </c>
      <c r="C168" s="22">
        <f t="shared" si="19"/>
        <v>73</v>
      </c>
      <c r="D168" s="22">
        <f t="shared" si="15"/>
        <v>387</v>
      </c>
      <c r="E168" s="20"/>
      <c r="F168" s="20">
        <f t="shared" si="16"/>
        <v>459</v>
      </c>
      <c r="G168" s="207">
        <v>72</v>
      </c>
      <c r="H168" s="207">
        <v>387</v>
      </c>
      <c r="I168" s="32"/>
      <c r="J168" s="20">
        <f t="shared" si="17"/>
        <v>1</v>
      </c>
      <c r="K168" s="207">
        <v>1</v>
      </c>
      <c r="L168" s="207">
        <v>0</v>
      </c>
    </row>
    <row r="169" spans="1:12">
      <c r="A169" s="166" t="s">
        <v>246</v>
      </c>
      <c r="B169" s="20">
        <f t="shared" si="18"/>
        <v>7206</v>
      </c>
      <c r="C169" s="22">
        <f t="shared" si="19"/>
        <v>1622</v>
      </c>
      <c r="D169" s="22">
        <f t="shared" si="15"/>
        <v>5584</v>
      </c>
      <c r="E169" s="20"/>
      <c r="F169" s="20">
        <f t="shared" si="16"/>
        <v>6665</v>
      </c>
      <c r="G169" s="207">
        <v>1279</v>
      </c>
      <c r="H169" s="207">
        <v>5386</v>
      </c>
      <c r="I169" s="32"/>
      <c r="J169" s="20">
        <f t="shared" si="17"/>
        <v>541</v>
      </c>
      <c r="K169" s="207">
        <v>343</v>
      </c>
      <c r="L169" s="207">
        <v>198</v>
      </c>
    </row>
    <row r="170" spans="1:12">
      <c r="A170" s="166" t="s">
        <v>247</v>
      </c>
      <c r="B170" s="20">
        <f t="shared" si="18"/>
        <v>595</v>
      </c>
      <c r="C170" s="22">
        <f t="shared" si="19"/>
        <v>594</v>
      </c>
      <c r="D170" s="22">
        <f t="shared" si="15"/>
        <v>1</v>
      </c>
      <c r="E170" s="20"/>
      <c r="F170" s="20">
        <f t="shared" si="16"/>
        <v>594</v>
      </c>
      <c r="G170" s="207">
        <v>593</v>
      </c>
      <c r="H170" s="207">
        <v>1</v>
      </c>
      <c r="I170" s="32"/>
      <c r="J170" s="20">
        <f t="shared" si="17"/>
        <v>1</v>
      </c>
      <c r="K170" s="207">
        <v>1</v>
      </c>
      <c r="L170" s="207">
        <v>0</v>
      </c>
    </row>
    <row r="171" spans="1:12">
      <c r="A171" s="166" t="s">
        <v>261</v>
      </c>
      <c r="B171" s="20">
        <f t="shared" si="18"/>
        <v>3</v>
      </c>
      <c r="C171" s="22">
        <f t="shared" si="19"/>
        <v>3</v>
      </c>
      <c r="D171" s="22">
        <f t="shared" si="15"/>
        <v>0</v>
      </c>
      <c r="E171" s="20"/>
      <c r="F171" s="20">
        <f t="shared" si="16"/>
        <v>3</v>
      </c>
      <c r="G171" s="207">
        <v>3</v>
      </c>
      <c r="H171" s="207">
        <v>0</v>
      </c>
      <c r="I171" s="32"/>
      <c r="J171" s="20">
        <f t="shared" si="17"/>
        <v>0</v>
      </c>
      <c r="K171" s="207">
        <v>0</v>
      </c>
      <c r="L171" s="207">
        <v>0</v>
      </c>
    </row>
    <row r="172" spans="1:12">
      <c r="A172" s="166" t="s">
        <v>248</v>
      </c>
      <c r="B172" s="20">
        <f t="shared" si="18"/>
        <v>645</v>
      </c>
      <c r="C172" s="22">
        <f t="shared" si="19"/>
        <v>187</v>
      </c>
      <c r="D172" s="22">
        <f t="shared" si="15"/>
        <v>458</v>
      </c>
      <c r="E172" s="20"/>
      <c r="F172" s="20">
        <f t="shared" si="16"/>
        <v>645</v>
      </c>
      <c r="G172" s="207">
        <v>187</v>
      </c>
      <c r="H172" s="207">
        <v>458</v>
      </c>
      <c r="I172" s="32"/>
      <c r="J172" s="20">
        <f t="shared" si="17"/>
        <v>0</v>
      </c>
      <c r="K172" s="207">
        <v>0</v>
      </c>
      <c r="L172" s="207">
        <v>0</v>
      </c>
    </row>
    <row r="173" spans="1:12">
      <c r="A173" s="166" t="s">
        <v>249</v>
      </c>
      <c r="B173" s="20">
        <f t="shared" si="18"/>
        <v>0</v>
      </c>
      <c r="C173" s="22">
        <f t="shared" si="19"/>
        <v>0</v>
      </c>
      <c r="D173" s="22">
        <f t="shared" si="15"/>
        <v>0</v>
      </c>
      <c r="E173" s="20"/>
      <c r="F173" s="20">
        <f t="shared" si="16"/>
        <v>0</v>
      </c>
      <c r="G173" s="207">
        <v>0</v>
      </c>
      <c r="H173" s="207">
        <v>0</v>
      </c>
      <c r="I173" s="32"/>
      <c r="J173" s="20">
        <f t="shared" si="17"/>
        <v>0</v>
      </c>
      <c r="K173" s="207">
        <v>0</v>
      </c>
      <c r="L173" s="207">
        <v>0</v>
      </c>
    </row>
    <row r="174" spans="1:12">
      <c r="A174" s="166" t="s">
        <v>466</v>
      </c>
      <c r="B174" s="20">
        <f t="shared" si="18"/>
        <v>283</v>
      </c>
      <c r="C174" s="22">
        <f t="shared" si="19"/>
        <v>150</v>
      </c>
      <c r="D174" s="22">
        <f t="shared" si="15"/>
        <v>133</v>
      </c>
      <c r="E174" s="20"/>
      <c r="F174" s="20">
        <f t="shared" si="16"/>
        <v>173</v>
      </c>
      <c r="G174" s="207">
        <v>52</v>
      </c>
      <c r="H174" s="207">
        <v>121</v>
      </c>
      <c r="I174" s="32"/>
      <c r="J174" s="20">
        <f t="shared" si="17"/>
        <v>110</v>
      </c>
      <c r="K174" s="207">
        <v>98</v>
      </c>
      <c r="L174" s="207">
        <v>12</v>
      </c>
    </row>
    <row r="175" spans="1:12">
      <c r="A175" s="166" t="s">
        <v>467</v>
      </c>
      <c r="B175" s="20">
        <f t="shared" si="18"/>
        <v>167</v>
      </c>
      <c r="C175" s="22">
        <f t="shared" si="19"/>
        <v>104</v>
      </c>
      <c r="D175" s="22">
        <f t="shared" si="15"/>
        <v>63</v>
      </c>
      <c r="E175" s="20"/>
      <c r="F175" s="20">
        <f t="shared" si="16"/>
        <v>100</v>
      </c>
      <c r="G175" s="207">
        <v>48</v>
      </c>
      <c r="H175" s="207">
        <v>52</v>
      </c>
      <c r="I175" s="32"/>
      <c r="J175" s="20">
        <f t="shared" si="17"/>
        <v>67</v>
      </c>
      <c r="K175" s="207">
        <v>56</v>
      </c>
      <c r="L175" s="207">
        <v>11</v>
      </c>
    </row>
    <row r="176" spans="1:12">
      <c r="A176" s="166" t="s">
        <v>470</v>
      </c>
      <c r="B176" s="20">
        <f t="shared" si="18"/>
        <v>0</v>
      </c>
      <c r="C176" s="22">
        <f t="shared" si="19"/>
        <v>0</v>
      </c>
      <c r="D176" s="22">
        <f t="shared" si="15"/>
        <v>0</v>
      </c>
      <c r="E176" s="20"/>
      <c r="F176" s="20">
        <f t="shared" si="16"/>
        <v>0</v>
      </c>
      <c r="G176" s="207">
        <v>0</v>
      </c>
      <c r="H176" s="207">
        <v>0</v>
      </c>
      <c r="I176" s="32"/>
      <c r="J176" s="20">
        <f t="shared" si="17"/>
        <v>0</v>
      </c>
      <c r="K176" s="207">
        <v>0</v>
      </c>
      <c r="L176" s="207">
        <v>0</v>
      </c>
    </row>
    <row r="177" spans="1:12">
      <c r="A177" s="166" t="s">
        <v>489</v>
      </c>
      <c r="B177" s="20">
        <f>F177+J177</f>
        <v>1</v>
      </c>
      <c r="C177" s="22">
        <f>G177+K177</f>
        <v>1</v>
      </c>
      <c r="D177" s="22">
        <f>H177+L177</f>
        <v>0</v>
      </c>
      <c r="E177" s="20"/>
      <c r="F177" s="20">
        <f>G177+H177</f>
        <v>1</v>
      </c>
      <c r="G177" s="207">
        <v>1</v>
      </c>
      <c r="H177" s="207">
        <v>0</v>
      </c>
      <c r="I177" s="32"/>
      <c r="J177" s="20">
        <f>K177+L177</f>
        <v>0</v>
      </c>
      <c r="K177" s="207">
        <v>0</v>
      </c>
      <c r="L177" s="207">
        <v>0</v>
      </c>
    </row>
    <row r="178" spans="1:12">
      <c r="A178" s="166" t="s">
        <v>490</v>
      </c>
      <c r="B178" s="20">
        <f t="shared" ref="B178:B191" si="20">F178+J178</f>
        <v>3211</v>
      </c>
      <c r="C178" s="22">
        <f t="shared" ref="C178:C191" si="21">G178+K178</f>
        <v>1796</v>
      </c>
      <c r="D178" s="22">
        <f t="shared" ref="D178:D191" si="22">H178+L178</f>
        <v>1415</v>
      </c>
      <c r="E178" s="20"/>
      <c r="F178" s="20">
        <f t="shared" ref="F178:F191" si="23">G178+H178</f>
        <v>3197</v>
      </c>
      <c r="G178" s="207">
        <v>1782</v>
      </c>
      <c r="H178" s="207">
        <v>1415</v>
      </c>
      <c r="I178" s="32"/>
      <c r="J178" s="20">
        <f t="shared" ref="J178:J191" si="24">K178+L178</f>
        <v>14</v>
      </c>
      <c r="K178" s="207">
        <v>14</v>
      </c>
      <c r="L178" s="207">
        <v>0</v>
      </c>
    </row>
    <row r="179" spans="1:12">
      <c r="A179" s="166" t="s">
        <v>491</v>
      </c>
      <c r="B179" s="20">
        <f t="shared" si="20"/>
        <v>59</v>
      </c>
      <c r="C179" s="22">
        <f t="shared" si="21"/>
        <v>24</v>
      </c>
      <c r="D179" s="22">
        <f t="shared" si="22"/>
        <v>35</v>
      </c>
      <c r="E179" s="20"/>
      <c r="F179" s="20">
        <f t="shared" si="23"/>
        <v>59</v>
      </c>
      <c r="G179" s="207">
        <v>24</v>
      </c>
      <c r="H179" s="207">
        <v>35</v>
      </c>
      <c r="I179" s="32"/>
      <c r="J179" s="20">
        <f t="shared" si="24"/>
        <v>0</v>
      </c>
      <c r="K179" s="207">
        <v>0</v>
      </c>
      <c r="L179" s="207">
        <v>0</v>
      </c>
    </row>
    <row r="180" spans="1:12">
      <c r="A180" s="166" t="s">
        <v>492</v>
      </c>
      <c r="B180" s="20">
        <f t="shared" si="20"/>
        <v>1</v>
      </c>
      <c r="C180" s="22">
        <f t="shared" si="21"/>
        <v>1</v>
      </c>
      <c r="D180" s="22">
        <f t="shared" si="22"/>
        <v>0</v>
      </c>
      <c r="E180" s="20"/>
      <c r="F180" s="20">
        <f t="shared" si="23"/>
        <v>1</v>
      </c>
      <c r="G180" s="207">
        <v>1</v>
      </c>
      <c r="H180" s="207">
        <v>0</v>
      </c>
      <c r="I180" s="32"/>
      <c r="J180" s="20">
        <f t="shared" si="24"/>
        <v>0</v>
      </c>
      <c r="K180" s="207">
        <v>0</v>
      </c>
      <c r="L180" s="207">
        <v>0</v>
      </c>
    </row>
    <row r="181" spans="1:12">
      <c r="A181" s="166" t="s">
        <v>493</v>
      </c>
      <c r="B181" s="20">
        <f t="shared" si="20"/>
        <v>2</v>
      </c>
      <c r="C181" s="22">
        <f t="shared" si="21"/>
        <v>1</v>
      </c>
      <c r="D181" s="22">
        <f t="shared" si="22"/>
        <v>1</v>
      </c>
      <c r="E181" s="20"/>
      <c r="F181" s="20">
        <f t="shared" si="23"/>
        <v>2</v>
      </c>
      <c r="G181" s="207">
        <v>1</v>
      </c>
      <c r="H181" s="207">
        <v>1</v>
      </c>
      <c r="I181" s="32"/>
      <c r="J181" s="20">
        <f t="shared" si="24"/>
        <v>0</v>
      </c>
      <c r="K181" s="207">
        <v>0</v>
      </c>
      <c r="L181" s="207">
        <v>0</v>
      </c>
    </row>
    <row r="182" spans="1:12">
      <c r="A182" s="166" t="s">
        <v>494</v>
      </c>
      <c r="B182" s="20">
        <f t="shared" si="20"/>
        <v>2</v>
      </c>
      <c r="C182" s="22">
        <f t="shared" si="21"/>
        <v>1</v>
      </c>
      <c r="D182" s="22">
        <f t="shared" si="22"/>
        <v>1</v>
      </c>
      <c r="E182" s="20"/>
      <c r="F182" s="20">
        <f t="shared" si="23"/>
        <v>2</v>
      </c>
      <c r="G182" s="207">
        <v>1</v>
      </c>
      <c r="H182" s="207">
        <v>1</v>
      </c>
      <c r="I182" s="32"/>
      <c r="J182" s="20">
        <f t="shared" si="24"/>
        <v>0</v>
      </c>
      <c r="K182" s="207">
        <v>0</v>
      </c>
      <c r="L182" s="207">
        <v>0</v>
      </c>
    </row>
    <row r="183" spans="1:12">
      <c r="A183" s="166" t="s">
        <v>495</v>
      </c>
      <c r="B183" s="20">
        <f t="shared" si="20"/>
        <v>7</v>
      </c>
      <c r="C183" s="22">
        <f t="shared" si="21"/>
        <v>3</v>
      </c>
      <c r="D183" s="22">
        <f t="shared" si="22"/>
        <v>4</v>
      </c>
      <c r="E183" s="20"/>
      <c r="F183" s="20">
        <f t="shared" si="23"/>
        <v>7</v>
      </c>
      <c r="G183" s="207">
        <v>3</v>
      </c>
      <c r="H183" s="207">
        <v>4</v>
      </c>
      <c r="I183" s="32"/>
      <c r="J183" s="20">
        <f t="shared" si="24"/>
        <v>0</v>
      </c>
      <c r="K183" s="207">
        <v>0</v>
      </c>
      <c r="L183" s="207">
        <v>0</v>
      </c>
    </row>
    <row r="184" spans="1:12">
      <c r="A184" s="166" t="s">
        <v>496</v>
      </c>
      <c r="B184" s="20">
        <f t="shared" si="20"/>
        <v>15</v>
      </c>
      <c r="C184" s="22">
        <f t="shared" si="21"/>
        <v>4</v>
      </c>
      <c r="D184" s="22">
        <f t="shared" si="22"/>
        <v>11</v>
      </c>
      <c r="E184" s="20"/>
      <c r="F184" s="20">
        <f t="shared" si="23"/>
        <v>15</v>
      </c>
      <c r="G184" s="207">
        <v>4</v>
      </c>
      <c r="H184" s="207">
        <v>11</v>
      </c>
      <c r="I184" s="32"/>
      <c r="J184" s="20">
        <f t="shared" si="24"/>
        <v>0</v>
      </c>
      <c r="K184" s="207">
        <v>0</v>
      </c>
      <c r="L184" s="207">
        <v>0</v>
      </c>
    </row>
    <row r="185" spans="1:12">
      <c r="A185" s="166" t="s">
        <v>497</v>
      </c>
      <c r="B185" s="20">
        <f t="shared" si="20"/>
        <v>1</v>
      </c>
      <c r="C185" s="22">
        <f t="shared" si="21"/>
        <v>0</v>
      </c>
      <c r="D185" s="22">
        <f t="shared" si="22"/>
        <v>1</v>
      </c>
      <c r="E185" s="20"/>
      <c r="F185" s="20">
        <f t="shared" si="23"/>
        <v>1</v>
      </c>
      <c r="G185" s="207">
        <v>0</v>
      </c>
      <c r="H185" s="207">
        <v>1</v>
      </c>
      <c r="I185" s="32"/>
      <c r="J185" s="20">
        <f t="shared" si="24"/>
        <v>0</v>
      </c>
      <c r="K185" s="207">
        <v>0</v>
      </c>
      <c r="L185" s="207">
        <v>0</v>
      </c>
    </row>
    <row r="186" spans="1:12">
      <c r="A186" s="166" t="s">
        <v>498</v>
      </c>
      <c r="B186" s="20">
        <f t="shared" si="20"/>
        <v>74</v>
      </c>
      <c r="C186" s="22">
        <f t="shared" si="21"/>
        <v>22</v>
      </c>
      <c r="D186" s="22">
        <f t="shared" si="22"/>
        <v>52</v>
      </c>
      <c r="E186" s="20"/>
      <c r="F186" s="20">
        <f t="shared" si="23"/>
        <v>74</v>
      </c>
      <c r="G186" s="207">
        <v>22</v>
      </c>
      <c r="H186" s="207">
        <v>52</v>
      </c>
      <c r="I186" s="32"/>
      <c r="J186" s="20">
        <f t="shared" si="24"/>
        <v>0</v>
      </c>
      <c r="K186" s="207">
        <v>0</v>
      </c>
      <c r="L186" s="207">
        <v>0</v>
      </c>
    </row>
    <row r="187" spans="1:12">
      <c r="A187" s="166" t="s">
        <v>499</v>
      </c>
      <c r="B187" s="20">
        <f t="shared" si="20"/>
        <v>19</v>
      </c>
      <c r="C187" s="22">
        <f t="shared" si="21"/>
        <v>11</v>
      </c>
      <c r="D187" s="22">
        <f t="shared" si="22"/>
        <v>8</v>
      </c>
      <c r="E187" s="20"/>
      <c r="F187" s="20">
        <f t="shared" si="23"/>
        <v>19</v>
      </c>
      <c r="G187" s="207">
        <v>11</v>
      </c>
      <c r="H187" s="207">
        <v>8</v>
      </c>
      <c r="I187" s="32"/>
      <c r="J187" s="20">
        <f t="shared" si="24"/>
        <v>0</v>
      </c>
      <c r="K187" s="207">
        <v>0</v>
      </c>
      <c r="L187" s="207">
        <v>0</v>
      </c>
    </row>
    <row r="188" spans="1:12">
      <c r="A188" s="166" t="s">
        <v>500</v>
      </c>
      <c r="B188" s="20">
        <f t="shared" si="20"/>
        <v>5</v>
      </c>
      <c r="C188" s="22">
        <f t="shared" si="21"/>
        <v>2</v>
      </c>
      <c r="D188" s="22">
        <f t="shared" si="22"/>
        <v>3</v>
      </c>
      <c r="E188" s="20"/>
      <c r="F188" s="20">
        <f t="shared" si="23"/>
        <v>5</v>
      </c>
      <c r="G188" s="207">
        <v>2</v>
      </c>
      <c r="H188" s="207">
        <v>3</v>
      </c>
      <c r="I188" s="32"/>
      <c r="J188" s="20">
        <f t="shared" si="24"/>
        <v>0</v>
      </c>
      <c r="K188" s="207">
        <v>0</v>
      </c>
      <c r="L188" s="207">
        <v>0</v>
      </c>
    </row>
    <row r="189" spans="1:12">
      <c r="A189" s="166" t="s">
        <v>501</v>
      </c>
      <c r="B189" s="20">
        <f t="shared" si="20"/>
        <v>4</v>
      </c>
      <c r="C189" s="22">
        <f t="shared" si="21"/>
        <v>4</v>
      </c>
      <c r="D189" s="22">
        <f t="shared" si="22"/>
        <v>0</v>
      </c>
      <c r="E189" s="20"/>
      <c r="F189" s="20">
        <f t="shared" si="23"/>
        <v>4</v>
      </c>
      <c r="G189" s="207">
        <v>4</v>
      </c>
      <c r="H189" s="207">
        <v>0</v>
      </c>
      <c r="I189" s="32"/>
      <c r="J189" s="20">
        <f t="shared" si="24"/>
        <v>0</v>
      </c>
      <c r="K189" s="207">
        <v>0</v>
      </c>
      <c r="L189" s="207">
        <v>0</v>
      </c>
    </row>
    <row r="190" spans="1:12">
      <c r="A190" s="166" t="s">
        <v>502</v>
      </c>
      <c r="B190" s="20">
        <f t="shared" si="20"/>
        <v>13</v>
      </c>
      <c r="C190" s="22">
        <f t="shared" si="21"/>
        <v>2</v>
      </c>
      <c r="D190" s="22">
        <f t="shared" si="22"/>
        <v>11</v>
      </c>
      <c r="E190" s="20"/>
      <c r="F190" s="20">
        <f t="shared" si="23"/>
        <v>13</v>
      </c>
      <c r="G190" s="207">
        <v>2</v>
      </c>
      <c r="H190" s="207">
        <v>11</v>
      </c>
      <c r="I190" s="32"/>
      <c r="J190" s="20">
        <f t="shared" si="24"/>
        <v>0</v>
      </c>
      <c r="K190" s="207">
        <v>0</v>
      </c>
      <c r="L190" s="207">
        <v>0</v>
      </c>
    </row>
    <row r="191" spans="1:12">
      <c r="A191" s="184" t="s">
        <v>468</v>
      </c>
      <c r="B191" s="30">
        <f t="shared" si="20"/>
        <v>8</v>
      </c>
      <c r="C191" s="29">
        <f t="shared" si="21"/>
        <v>2</v>
      </c>
      <c r="D191" s="29">
        <f t="shared" si="22"/>
        <v>6</v>
      </c>
      <c r="E191" s="30"/>
      <c r="F191" s="30">
        <f t="shared" si="23"/>
        <v>8</v>
      </c>
      <c r="G191" s="208">
        <v>2</v>
      </c>
      <c r="H191" s="208">
        <v>6</v>
      </c>
      <c r="I191" s="116"/>
      <c r="J191" s="30">
        <f t="shared" si="24"/>
        <v>0</v>
      </c>
      <c r="K191" s="208">
        <v>0</v>
      </c>
      <c r="L191" s="208">
        <v>0</v>
      </c>
    </row>
    <row r="192" spans="1:12">
      <c r="A192" s="183" t="s">
        <v>113</v>
      </c>
      <c r="L192" s="175" t="s">
        <v>114</v>
      </c>
    </row>
  </sheetData>
  <mergeCells count="12">
    <mergeCell ref="A133:L133"/>
    <mergeCell ref="A134:L134"/>
    <mergeCell ref="A136:A138"/>
    <mergeCell ref="B136:D136"/>
    <mergeCell ref="F136:H136"/>
    <mergeCell ref="J136:L136"/>
    <mergeCell ref="A2:L2"/>
    <mergeCell ref="A3:L3"/>
    <mergeCell ref="A5:A7"/>
    <mergeCell ref="B5:D5"/>
    <mergeCell ref="F5:H5"/>
    <mergeCell ref="J5:L5"/>
  </mergeCells>
  <pageMargins left="0.7" right="0.7" top="0.75" bottom="0.75" header="0.3" footer="0.3"/>
  <pageSetup paperSize="9" scale="59" orientation="portrait" horizontalDpi="4294967295" verticalDpi="4294967295" r:id="rId1"/>
  <rowBreaks count="1" manualBreakCount="1">
    <brk id="125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T75"/>
  <sheetViews>
    <sheetView zoomScaleNormal="100" workbookViewId="0">
      <selection activeCell="P32" sqref="P32"/>
    </sheetView>
  </sheetViews>
  <sheetFormatPr defaultRowHeight="15"/>
  <cols>
    <col min="1" max="1" width="26" style="2" customWidth="1"/>
    <col min="2" max="2" width="9" style="2" customWidth="1"/>
    <col min="3" max="4" width="9" style="200" customWidth="1"/>
    <col min="5" max="5" width="9.7109375" style="200" customWidth="1"/>
    <col min="6" max="6" width="9" style="200" customWidth="1"/>
    <col min="7" max="7" width="9.42578125" style="200" customWidth="1"/>
    <col min="8" max="8" width="11.42578125" style="200" customWidth="1"/>
    <col min="9" max="11" width="9" style="200" customWidth="1"/>
    <col min="12" max="12" width="9.28515625" style="200" customWidth="1"/>
    <col min="13" max="15" width="9" style="200" customWidth="1"/>
    <col min="16" max="36" width="12.42578125" style="125" customWidth="1"/>
    <col min="37" max="39" width="9.140625" style="2"/>
    <col min="40" max="40" width="10.5703125" style="2" bestFit="1" customWidth="1"/>
    <col min="41" max="42" width="9.5703125" style="2" bestFit="1" customWidth="1"/>
    <col min="43" max="43" width="9.28515625" style="2" bestFit="1" customWidth="1"/>
    <col min="44" max="46" width="9.5703125" style="2" bestFit="1" customWidth="1"/>
    <col min="47" max="16384" width="9.140625" style="2"/>
  </cols>
  <sheetData>
    <row r="1" spans="1:39" s="3" customFormat="1">
      <c r="A1" s="301" t="s">
        <v>601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</row>
    <row r="2" spans="1:39" ht="19.149999999999999" customHeight="1">
      <c r="A2" s="307" t="s">
        <v>602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</row>
    <row r="3" spans="1:39" ht="4.9000000000000004" customHeight="1"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9" ht="54.75" customHeight="1">
      <c r="A4" s="118" t="s">
        <v>134</v>
      </c>
      <c r="B4" s="119" t="s">
        <v>13</v>
      </c>
      <c r="C4" s="119" t="s">
        <v>503</v>
      </c>
      <c r="D4" s="119" t="s">
        <v>504</v>
      </c>
      <c r="E4" s="119" t="s">
        <v>505</v>
      </c>
      <c r="F4" s="119" t="s">
        <v>506</v>
      </c>
      <c r="G4" s="119" t="s">
        <v>507</v>
      </c>
      <c r="H4" s="119" t="s">
        <v>508</v>
      </c>
      <c r="I4" s="119" t="s">
        <v>509</v>
      </c>
      <c r="J4" s="119" t="s">
        <v>510</v>
      </c>
      <c r="K4" s="119" t="s">
        <v>254</v>
      </c>
      <c r="L4" s="119" t="s">
        <v>511</v>
      </c>
      <c r="M4" s="119" t="s">
        <v>512</v>
      </c>
      <c r="N4" s="119" t="s">
        <v>513</v>
      </c>
      <c r="O4" s="119" t="s">
        <v>514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9" s="66" customFormat="1">
      <c r="A5" s="120" t="s">
        <v>136</v>
      </c>
      <c r="B5" s="232">
        <f>SUM(B6:B7)</f>
        <v>30127</v>
      </c>
      <c r="C5" s="232">
        <f t="shared" ref="C5:G5" si="0">SUM(C6:C7)</f>
        <v>212</v>
      </c>
      <c r="D5" s="232">
        <f t="shared" si="0"/>
        <v>562</v>
      </c>
      <c r="E5" s="232">
        <f t="shared" si="0"/>
        <v>260</v>
      </c>
      <c r="F5" s="232">
        <f t="shared" si="0"/>
        <v>39</v>
      </c>
      <c r="G5" s="232">
        <f t="shared" si="0"/>
        <v>848</v>
      </c>
      <c r="H5" s="232">
        <f>SUM(H6:H7)</f>
        <v>640</v>
      </c>
      <c r="I5" s="232">
        <f t="shared" ref="I5:O5" si="1">SUM(I6:I7)</f>
        <v>172</v>
      </c>
      <c r="J5" s="232">
        <f t="shared" si="1"/>
        <v>313</v>
      </c>
      <c r="K5" s="232">
        <f t="shared" si="1"/>
        <v>7966</v>
      </c>
      <c r="L5" s="232">
        <f t="shared" si="1"/>
        <v>3522</v>
      </c>
      <c r="M5" s="232">
        <f t="shared" si="1"/>
        <v>2822</v>
      </c>
      <c r="N5" s="232">
        <f t="shared" si="1"/>
        <v>1733</v>
      </c>
      <c r="O5" s="232">
        <f t="shared" si="1"/>
        <v>11038</v>
      </c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</row>
    <row r="6" spans="1:39" s="66" customFormat="1">
      <c r="A6" s="120" t="s">
        <v>138</v>
      </c>
      <c r="B6" s="233">
        <f>SUM(C6:O6)</f>
        <v>10818</v>
      </c>
      <c r="C6" s="244">
        <v>212</v>
      </c>
      <c r="D6" s="244">
        <v>0</v>
      </c>
      <c r="E6" s="244">
        <v>260</v>
      </c>
      <c r="F6" s="244">
        <v>39</v>
      </c>
      <c r="G6" s="244">
        <v>293</v>
      </c>
      <c r="H6" s="244">
        <v>640</v>
      </c>
      <c r="I6" s="244">
        <v>0</v>
      </c>
      <c r="J6" s="244">
        <v>313</v>
      </c>
      <c r="K6" s="244">
        <v>1815</v>
      </c>
      <c r="L6" s="244">
        <v>0</v>
      </c>
      <c r="M6" s="244">
        <v>2822</v>
      </c>
      <c r="N6" s="244">
        <v>1723</v>
      </c>
      <c r="O6" s="244">
        <v>2701</v>
      </c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</row>
    <row r="7" spans="1:39" s="66" customFormat="1">
      <c r="A7" s="120" t="s">
        <v>258</v>
      </c>
      <c r="B7" s="233">
        <f>SUM(C7:O7)</f>
        <v>19309</v>
      </c>
      <c r="C7" s="234">
        <f>SUM(C8:C27)</f>
        <v>0</v>
      </c>
      <c r="D7" s="234">
        <f t="shared" ref="D7:O7" si="2">SUM(D8:D27)</f>
        <v>562</v>
      </c>
      <c r="E7" s="234">
        <f t="shared" si="2"/>
        <v>0</v>
      </c>
      <c r="F7" s="234">
        <f t="shared" si="2"/>
        <v>0</v>
      </c>
      <c r="G7" s="234">
        <f t="shared" si="2"/>
        <v>555</v>
      </c>
      <c r="H7" s="234">
        <f t="shared" si="2"/>
        <v>0</v>
      </c>
      <c r="I7" s="234">
        <f t="shared" si="2"/>
        <v>172</v>
      </c>
      <c r="J7" s="234">
        <f t="shared" si="2"/>
        <v>0</v>
      </c>
      <c r="K7" s="234">
        <f t="shared" si="2"/>
        <v>6151</v>
      </c>
      <c r="L7" s="234">
        <f t="shared" si="2"/>
        <v>3522</v>
      </c>
      <c r="M7" s="234">
        <f t="shared" si="2"/>
        <v>0</v>
      </c>
      <c r="N7" s="234">
        <f t="shared" si="2"/>
        <v>10</v>
      </c>
      <c r="O7" s="234">
        <f t="shared" si="2"/>
        <v>8337</v>
      </c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</row>
    <row r="8" spans="1:39">
      <c r="A8" s="68" t="s">
        <v>140</v>
      </c>
      <c r="B8" s="233">
        <f>SUM(C8:O8)</f>
        <v>1316</v>
      </c>
      <c r="C8" s="238">
        <v>0</v>
      </c>
      <c r="D8" s="238">
        <v>42</v>
      </c>
      <c r="E8" s="238">
        <v>0</v>
      </c>
      <c r="F8" s="238">
        <v>0</v>
      </c>
      <c r="G8" s="238">
        <v>0</v>
      </c>
      <c r="H8" s="238">
        <v>0</v>
      </c>
      <c r="I8" s="238">
        <v>5</v>
      </c>
      <c r="J8" s="238">
        <v>0</v>
      </c>
      <c r="K8" s="238">
        <v>407</v>
      </c>
      <c r="L8" s="238">
        <v>286</v>
      </c>
      <c r="M8" s="238">
        <v>0</v>
      </c>
      <c r="N8" s="238">
        <v>0</v>
      </c>
      <c r="O8" s="238">
        <v>576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9">
      <c r="A9" s="68" t="s">
        <v>143</v>
      </c>
      <c r="B9" s="233">
        <f t="shared" ref="B9:B27" si="3">SUM(C9:O9)</f>
        <v>1797</v>
      </c>
      <c r="C9" s="238">
        <v>0</v>
      </c>
      <c r="D9" s="238">
        <v>46</v>
      </c>
      <c r="E9" s="238">
        <v>0</v>
      </c>
      <c r="F9" s="238">
        <v>0</v>
      </c>
      <c r="G9" s="238">
        <v>94</v>
      </c>
      <c r="H9" s="238">
        <v>0</v>
      </c>
      <c r="I9" s="238">
        <v>0</v>
      </c>
      <c r="J9" s="238">
        <v>0</v>
      </c>
      <c r="K9" s="238">
        <v>596</v>
      </c>
      <c r="L9" s="238">
        <v>288</v>
      </c>
      <c r="M9" s="238">
        <v>0</v>
      </c>
      <c r="N9" s="238">
        <v>0</v>
      </c>
      <c r="O9" s="238">
        <v>773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9">
      <c r="A10" s="68" t="s">
        <v>146</v>
      </c>
      <c r="B10" s="233">
        <f t="shared" si="3"/>
        <v>1303</v>
      </c>
      <c r="C10" s="238">
        <v>0</v>
      </c>
      <c r="D10" s="238">
        <v>38</v>
      </c>
      <c r="E10" s="238">
        <v>0</v>
      </c>
      <c r="F10" s="238">
        <v>0</v>
      </c>
      <c r="G10" s="238">
        <v>0</v>
      </c>
      <c r="H10" s="238">
        <v>0</v>
      </c>
      <c r="I10" s="238">
        <v>0</v>
      </c>
      <c r="J10" s="238">
        <v>0</v>
      </c>
      <c r="K10" s="238">
        <v>436</v>
      </c>
      <c r="L10" s="238">
        <v>242</v>
      </c>
      <c r="M10" s="238">
        <v>0</v>
      </c>
      <c r="N10" s="238">
        <v>0</v>
      </c>
      <c r="O10" s="238">
        <v>587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9">
      <c r="A11" s="68" t="s">
        <v>149</v>
      </c>
      <c r="B11" s="233">
        <f t="shared" si="3"/>
        <v>1105</v>
      </c>
      <c r="C11" s="238">
        <v>0</v>
      </c>
      <c r="D11" s="238">
        <v>26</v>
      </c>
      <c r="E11" s="238">
        <v>0</v>
      </c>
      <c r="F11" s="238">
        <v>0</v>
      </c>
      <c r="G11" s="238">
        <v>0</v>
      </c>
      <c r="H11" s="238">
        <v>0</v>
      </c>
      <c r="I11" s="238">
        <v>14</v>
      </c>
      <c r="J11" s="238">
        <v>0</v>
      </c>
      <c r="K11" s="238">
        <v>285</v>
      </c>
      <c r="L11" s="238">
        <v>237</v>
      </c>
      <c r="M11" s="238">
        <v>0</v>
      </c>
      <c r="N11" s="238">
        <v>0</v>
      </c>
      <c r="O11" s="238">
        <v>543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9">
      <c r="A12" s="68" t="s">
        <v>152</v>
      </c>
      <c r="B12" s="233">
        <f t="shared" si="3"/>
        <v>1477</v>
      </c>
      <c r="C12" s="238">
        <v>0</v>
      </c>
      <c r="D12" s="238">
        <v>33</v>
      </c>
      <c r="E12" s="238">
        <v>0</v>
      </c>
      <c r="F12" s="238">
        <v>0</v>
      </c>
      <c r="G12" s="238">
        <v>0</v>
      </c>
      <c r="H12" s="238">
        <v>0</v>
      </c>
      <c r="I12" s="238">
        <v>31</v>
      </c>
      <c r="J12" s="238">
        <v>0</v>
      </c>
      <c r="K12" s="238">
        <v>433</v>
      </c>
      <c r="L12" s="238">
        <v>290</v>
      </c>
      <c r="M12" s="238">
        <v>0</v>
      </c>
      <c r="N12" s="238">
        <v>0</v>
      </c>
      <c r="O12" s="238">
        <v>690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9">
      <c r="A13" s="68" t="s">
        <v>155</v>
      </c>
      <c r="B13" s="233">
        <f t="shared" si="3"/>
        <v>1036</v>
      </c>
      <c r="C13" s="238">
        <v>0</v>
      </c>
      <c r="D13" s="238">
        <v>34</v>
      </c>
      <c r="E13" s="238">
        <v>0</v>
      </c>
      <c r="F13" s="238">
        <v>0</v>
      </c>
      <c r="G13" s="238">
        <v>0</v>
      </c>
      <c r="H13" s="238">
        <v>0</v>
      </c>
      <c r="I13" s="238">
        <v>45</v>
      </c>
      <c r="J13" s="238">
        <v>0</v>
      </c>
      <c r="K13" s="238">
        <v>299</v>
      </c>
      <c r="L13" s="238">
        <v>209</v>
      </c>
      <c r="M13" s="238">
        <v>0</v>
      </c>
      <c r="N13" s="238">
        <v>10</v>
      </c>
      <c r="O13" s="238">
        <v>439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9">
      <c r="A14" s="68" t="s">
        <v>158</v>
      </c>
      <c r="B14" s="233">
        <f t="shared" si="3"/>
        <v>633</v>
      </c>
      <c r="C14" s="238">
        <v>0</v>
      </c>
      <c r="D14" s="238">
        <v>32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231</v>
      </c>
      <c r="L14" s="238">
        <v>125</v>
      </c>
      <c r="M14" s="238">
        <v>0</v>
      </c>
      <c r="N14" s="238">
        <v>0</v>
      </c>
      <c r="O14" s="238">
        <v>245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9">
      <c r="A15" s="68" t="s">
        <v>161</v>
      </c>
      <c r="B15" s="233">
        <f t="shared" si="3"/>
        <v>982</v>
      </c>
      <c r="C15" s="238">
        <v>0</v>
      </c>
      <c r="D15" s="238">
        <v>26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0</v>
      </c>
      <c r="K15" s="238">
        <v>420</v>
      </c>
      <c r="L15" s="238">
        <v>177</v>
      </c>
      <c r="M15" s="238">
        <v>0</v>
      </c>
      <c r="N15" s="238">
        <v>0</v>
      </c>
      <c r="O15" s="238">
        <v>359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9">
      <c r="A16" s="68" t="s">
        <v>164</v>
      </c>
      <c r="B16" s="233">
        <f t="shared" si="3"/>
        <v>653</v>
      </c>
      <c r="C16" s="238">
        <v>0</v>
      </c>
      <c r="D16" s="238">
        <v>23</v>
      </c>
      <c r="E16" s="238">
        <v>0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154</v>
      </c>
      <c r="L16" s="238">
        <v>183</v>
      </c>
      <c r="M16" s="238">
        <v>0</v>
      </c>
      <c r="N16" s="238">
        <v>0</v>
      </c>
      <c r="O16" s="238">
        <v>293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7">
      <c r="A17" s="68" t="s">
        <v>167</v>
      </c>
      <c r="B17" s="233">
        <f t="shared" si="3"/>
        <v>802</v>
      </c>
      <c r="C17" s="238">
        <v>0</v>
      </c>
      <c r="D17" s="238">
        <v>26</v>
      </c>
      <c r="E17" s="238">
        <v>0</v>
      </c>
      <c r="F17" s="238">
        <v>0</v>
      </c>
      <c r="G17" s="238">
        <v>0</v>
      </c>
      <c r="H17" s="238">
        <v>0</v>
      </c>
      <c r="I17" s="238">
        <v>19</v>
      </c>
      <c r="J17" s="238">
        <v>0</v>
      </c>
      <c r="K17" s="238">
        <v>255</v>
      </c>
      <c r="L17" s="238">
        <v>163</v>
      </c>
      <c r="M17" s="238">
        <v>0</v>
      </c>
      <c r="N17" s="238">
        <v>0</v>
      </c>
      <c r="O17" s="238">
        <v>339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7">
      <c r="A18" s="68" t="s">
        <v>170</v>
      </c>
      <c r="B18" s="233">
        <f t="shared" si="3"/>
        <v>233</v>
      </c>
      <c r="C18" s="238">
        <v>0</v>
      </c>
      <c r="D18" s="238">
        <v>21</v>
      </c>
      <c r="E18" s="238">
        <v>0</v>
      </c>
      <c r="F18" s="238">
        <v>0</v>
      </c>
      <c r="G18" s="238">
        <v>0</v>
      </c>
      <c r="H18" s="238">
        <v>0</v>
      </c>
      <c r="I18" s="238">
        <v>8</v>
      </c>
      <c r="J18" s="238">
        <v>0</v>
      </c>
      <c r="K18" s="238">
        <v>64</v>
      </c>
      <c r="L18" s="238">
        <v>39</v>
      </c>
      <c r="M18" s="238">
        <v>0</v>
      </c>
      <c r="N18" s="238">
        <v>0</v>
      </c>
      <c r="O18" s="238">
        <v>101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7">
      <c r="A19" s="68" t="s">
        <v>173</v>
      </c>
      <c r="B19" s="233">
        <f t="shared" si="3"/>
        <v>593</v>
      </c>
      <c r="C19" s="238">
        <v>0</v>
      </c>
      <c r="D19" s="238">
        <v>27</v>
      </c>
      <c r="E19" s="238">
        <v>0</v>
      </c>
      <c r="F19" s="238">
        <v>0</v>
      </c>
      <c r="G19" s="238">
        <v>0</v>
      </c>
      <c r="H19" s="238">
        <v>0</v>
      </c>
      <c r="I19" s="238">
        <v>28</v>
      </c>
      <c r="J19" s="238">
        <v>0</v>
      </c>
      <c r="K19" s="238">
        <v>185</v>
      </c>
      <c r="L19" s="238">
        <v>133</v>
      </c>
      <c r="M19" s="238">
        <v>0</v>
      </c>
      <c r="N19" s="238">
        <v>0</v>
      </c>
      <c r="O19" s="238">
        <v>220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7">
      <c r="A20" s="68" t="s">
        <v>176</v>
      </c>
      <c r="B20" s="233">
        <f t="shared" si="3"/>
        <v>579</v>
      </c>
      <c r="C20" s="238">
        <v>0</v>
      </c>
      <c r="D20" s="238">
        <v>35</v>
      </c>
      <c r="E20" s="238">
        <v>0</v>
      </c>
      <c r="F20" s="238">
        <v>0</v>
      </c>
      <c r="G20" s="238">
        <v>0</v>
      </c>
      <c r="H20" s="238">
        <v>0</v>
      </c>
      <c r="I20" s="238">
        <v>7</v>
      </c>
      <c r="J20" s="238">
        <v>0</v>
      </c>
      <c r="K20" s="238">
        <v>187</v>
      </c>
      <c r="L20" s="238">
        <v>113</v>
      </c>
      <c r="M20" s="238">
        <v>0</v>
      </c>
      <c r="N20" s="238">
        <v>0</v>
      </c>
      <c r="O20" s="238">
        <v>237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7">
      <c r="A21" s="68" t="s">
        <v>179</v>
      </c>
      <c r="B21" s="233">
        <f t="shared" si="3"/>
        <v>609</v>
      </c>
      <c r="C21" s="238">
        <v>0</v>
      </c>
      <c r="D21" s="238">
        <v>27</v>
      </c>
      <c r="E21" s="238">
        <v>0</v>
      </c>
      <c r="F21" s="238">
        <v>0</v>
      </c>
      <c r="G21" s="238">
        <v>0</v>
      </c>
      <c r="H21" s="238">
        <v>0</v>
      </c>
      <c r="I21" s="238">
        <v>0</v>
      </c>
      <c r="J21" s="238">
        <v>0</v>
      </c>
      <c r="K21" s="238">
        <v>212</v>
      </c>
      <c r="L21" s="238">
        <v>119</v>
      </c>
      <c r="M21" s="238">
        <v>0</v>
      </c>
      <c r="N21" s="238">
        <v>0</v>
      </c>
      <c r="O21" s="238">
        <v>251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7">
      <c r="A22" s="68" t="s">
        <v>182</v>
      </c>
      <c r="B22" s="233">
        <f t="shared" si="3"/>
        <v>1155</v>
      </c>
      <c r="C22" s="238">
        <v>0</v>
      </c>
      <c r="D22" s="238">
        <v>32</v>
      </c>
      <c r="E22" s="238">
        <v>0</v>
      </c>
      <c r="F22" s="238">
        <v>0</v>
      </c>
      <c r="G22" s="238">
        <v>0</v>
      </c>
      <c r="H22" s="238">
        <v>0</v>
      </c>
      <c r="I22" s="238">
        <v>0</v>
      </c>
      <c r="J22" s="238">
        <v>0</v>
      </c>
      <c r="K22" s="238">
        <v>393</v>
      </c>
      <c r="L22" s="238">
        <v>250</v>
      </c>
      <c r="M22" s="238">
        <v>0</v>
      </c>
      <c r="N22" s="238">
        <v>0</v>
      </c>
      <c r="O22" s="238">
        <v>480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7">
      <c r="A23" s="68" t="s">
        <v>185</v>
      </c>
      <c r="B23" s="233">
        <f t="shared" si="3"/>
        <v>1248</v>
      </c>
      <c r="C23" s="238">
        <v>0</v>
      </c>
      <c r="D23" s="238">
        <v>39</v>
      </c>
      <c r="E23" s="238">
        <v>0</v>
      </c>
      <c r="F23" s="238">
        <v>0</v>
      </c>
      <c r="G23" s="238">
        <v>0</v>
      </c>
      <c r="H23" s="238">
        <v>0</v>
      </c>
      <c r="I23" s="238">
        <v>5</v>
      </c>
      <c r="J23" s="238">
        <v>0</v>
      </c>
      <c r="K23" s="238">
        <v>401</v>
      </c>
      <c r="L23" s="238">
        <v>296</v>
      </c>
      <c r="M23" s="238">
        <v>0</v>
      </c>
      <c r="N23" s="238">
        <v>0</v>
      </c>
      <c r="O23" s="238">
        <v>507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7">
      <c r="A24" s="68" t="s">
        <v>188</v>
      </c>
      <c r="B24" s="233">
        <f t="shared" si="3"/>
        <v>806</v>
      </c>
      <c r="C24" s="238">
        <v>0</v>
      </c>
      <c r="D24" s="238">
        <v>20</v>
      </c>
      <c r="E24" s="238">
        <v>0</v>
      </c>
      <c r="F24" s="238">
        <v>0</v>
      </c>
      <c r="G24" s="238">
        <v>0</v>
      </c>
      <c r="H24" s="238">
        <v>0</v>
      </c>
      <c r="I24" s="238">
        <v>10</v>
      </c>
      <c r="J24" s="238">
        <v>0</v>
      </c>
      <c r="K24" s="238">
        <v>261</v>
      </c>
      <c r="L24" s="238">
        <v>190</v>
      </c>
      <c r="M24" s="238">
        <v>0</v>
      </c>
      <c r="N24" s="238">
        <v>0</v>
      </c>
      <c r="O24" s="238">
        <v>325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>
      <c r="A25" s="68" t="s">
        <v>191</v>
      </c>
      <c r="B25" s="233">
        <f t="shared" si="3"/>
        <v>1017</v>
      </c>
      <c r="C25" s="238">
        <v>0</v>
      </c>
      <c r="D25" s="238">
        <v>35</v>
      </c>
      <c r="E25" s="238">
        <v>0</v>
      </c>
      <c r="F25" s="238">
        <v>0</v>
      </c>
      <c r="G25" s="238">
        <v>0</v>
      </c>
      <c r="H25" s="238">
        <v>0</v>
      </c>
      <c r="I25" s="238">
        <v>0</v>
      </c>
      <c r="J25" s="238">
        <v>0</v>
      </c>
      <c r="K25" s="238">
        <v>363</v>
      </c>
      <c r="L25" s="238">
        <v>182</v>
      </c>
      <c r="M25" s="238">
        <v>0</v>
      </c>
      <c r="N25" s="238">
        <v>0</v>
      </c>
      <c r="O25" s="238">
        <v>437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>
      <c r="A26" s="68" t="s">
        <v>194</v>
      </c>
      <c r="B26" s="233">
        <f t="shared" si="3"/>
        <v>633</v>
      </c>
      <c r="C26" s="238">
        <v>0</v>
      </c>
      <c r="D26" s="238">
        <v>0</v>
      </c>
      <c r="E26" s="238">
        <v>0</v>
      </c>
      <c r="F26" s="238">
        <v>0</v>
      </c>
      <c r="G26" s="238">
        <v>189</v>
      </c>
      <c r="H26" s="238">
        <v>0</v>
      </c>
      <c r="I26" s="238">
        <v>0</v>
      </c>
      <c r="J26" s="238">
        <v>0</v>
      </c>
      <c r="K26" s="238">
        <v>140</v>
      </c>
      <c r="L26" s="238">
        <v>0</v>
      </c>
      <c r="M26" s="238">
        <v>0</v>
      </c>
      <c r="N26" s="238">
        <v>0</v>
      </c>
      <c r="O26" s="238">
        <v>304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>
      <c r="A27" s="70" t="s">
        <v>197</v>
      </c>
      <c r="B27" s="235">
        <f t="shared" si="3"/>
        <v>1332</v>
      </c>
      <c r="C27" s="255">
        <v>0</v>
      </c>
      <c r="D27" s="255">
        <v>0</v>
      </c>
      <c r="E27" s="255">
        <v>0</v>
      </c>
      <c r="F27" s="255">
        <v>0</v>
      </c>
      <c r="G27" s="255">
        <v>272</v>
      </c>
      <c r="H27" s="255">
        <v>0</v>
      </c>
      <c r="I27" s="255">
        <v>0</v>
      </c>
      <c r="J27" s="255">
        <v>0</v>
      </c>
      <c r="K27" s="255">
        <v>429</v>
      </c>
      <c r="L27" s="255">
        <v>0</v>
      </c>
      <c r="M27" s="255">
        <v>0</v>
      </c>
      <c r="N27" s="255">
        <v>0</v>
      </c>
      <c r="O27" s="255">
        <v>631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s="3" customFormat="1">
      <c r="A28" s="123" t="s">
        <v>113</v>
      </c>
      <c r="B28" s="124"/>
      <c r="C28" s="87"/>
      <c r="D28" s="87"/>
      <c r="E28" s="87"/>
      <c r="F28" s="83"/>
      <c r="G28" s="87"/>
      <c r="H28" s="87"/>
      <c r="I28" s="87"/>
      <c r="J28" s="87"/>
      <c r="K28" s="87"/>
      <c r="L28" s="87"/>
      <c r="M28" s="87"/>
      <c r="N28" s="87"/>
      <c r="O28" s="33" t="s">
        <v>114</v>
      </c>
      <c r="AK28" s="21"/>
    </row>
    <row r="36" spans="1:46" ht="60">
      <c r="AN36" s="2" t="s">
        <v>13</v>
      </c>
      <c r="AO36" s="119" t="s">
        <v>253</v>
      </c>
      <c r="AP36" s="119" t="s">
        <v>254</v>
      </c>
      <c r="AQ36" s="119" t="s">
        <v>259</v>
      </c>
      <c r="AR36" s="119" t="s">
        <v>255</v>
      </c>
      <c r="AS36" s="119" t="s">
        <v>256</v>
      </c>
      <c r="AT36" s="119" t="s">
        <v>257</v>
      </c>
    </row>
    <row r="37" spans="1:46">
      <c r="AM37" s="120" t="s">
        <v>138</v>
      </c>
      <c r="AN37" s="185">
        <f>B6</f>
        <v>10818</v>
      </c>
      <c r="AO37" s="185">
        <f t="shared" ref="AO37:AT38" si="4">C6</f>
        <v>212</v>
      </c>
      <c r="AP37" s="185">
        <f t="shared" si="4"/>
        <v>0</v>
      </c>
      <c r="AQ37" s="185">
        <f t="shared" si="4"/>
        <v>260</v>
      </c>
      <c r="AR37" s="185">
        <f t="shared" si="4"/>
        <v>39</v>
      </c>
      <c r="AS37" s="185">
        <f t="shared" si="4"/>
        <v>293</v>
      </c>
      <c r="AT37" s="185">
        <f t="shared" si="4"/>
        <v>640</v>
      </c>
    </row>
    <row r="38" spans="1:46">
      <c r="AM38" s="120" t="s">
        <v>260</v>
      </c>
      <c r="AN38" s="185">
        <f>B7</f>
        <v>19309</v>
      </c>
      <c r="AO38" s="185">
        <f t="shared" si="4"/>
        <v>0</v>
      </c>
      <c r="AP38" s="185">
        <f t="shared" si="4"/>
        <v>562</v>
      </c>
      <c r="AQ38" s="185">
        <f t="shared" si="4"/>
        <v>0</v>
      </c>
      <c r="AR38" s="185">
        <f t="shared" si="4"/>
        <v>0</v>
      </c>
      <c r="AS38" s="185">
        <f t="shared" si="4"/>
        <v>555</v>
      </c>
      <c r="AT38" s="185">
        <f t="shared" si="4"/>
        <v>0</v>
      </c>
    </row>
    <row r="48" spans="1:46">
      <c r="A48" s="301" t="s">
        <v>483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</row>
    <row r="49" spans="1:15" ht="15.75">
      <c r="A49" s="307" t="s">
        <v>482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</row>
    <row r="50" spans="1:15"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</row>
    <row r="51" spans="1:15" ht="45">
      <c r="A51" s="118" t="s">
        <v>134</v>
      </c>
      <c r="B51" s="119" t="s">
        <v>13</v>
      </c>
      <c r="C51" s="119" t="s">
        <v>503</v>
      </c>
      <c r="D51" s="119" t="s">
        <v>504</v>
      </c>
      <c r="E51" s="119" t="s">
        <v>505</v>
      </c>
      <c r="F51" s="119" t="s">
        <v>506</v>
      </c>
      <c r="G51" s="119" t="s">
        <v>507</v>
      </c>
      <c r="H51" s="119" t="s">
        <v>508</v>
      </c>
      <c r="I51" s="119" t="s">
        <v>509</v>
      </c>
      <c r="J51" s="119" t="s">
        <v>510</v>
      </c>
      <c r="K51" s="119" t="s">
        <v>254</v>
      </c>
      <c r="L51" s="119" t="s">
        <v>511</v>
      </c>
      <c r="M51" s="119" t="s">
        <v>512</v>
      </c>
      <c r="N51" s="119" t="s">
        <v>513</v>
      </c>
      <c r="O51" s="119" t="s">
        <v>514</v>
      </c>
    </row>
    <row r="52" spans="1:15">
      <c r="A52" s="120" t="s">
        <v>136</v>
      </c>
      <c r="B52" s="232">
        <f>SUM(B53:B54)</f>
        <v>26834</v>
      </c>
      <c r="C52" s="232">
        <f t="shared" ref="C52:G52" si="5">SUM(C53:C54)</f>
        <v>196</v>
      </c>
      <c r="D52" s="232">
        <f t="shared" si="5"/>
        <v>505</v>
      </c>
      <c r="E52" s="232">
        <f t="shared" si="5"/>
        <v>225</v>
      </c>
      <c r="F52" s="232">
        <f t="shared" si="5"/>
        <v>37</v>
      </c>
      <c r="G52" s="232">
        <f t="shared" si="5"/>
        <v>803</v>
      </c>
      <c r="H52" s="232">
        <f>SUM(H53:H54)</f>
        <v>478</v>
      </c>
      <c r="I52" s="232">
        <f t="shared" ref="I52:O52" si="6">SUM(I53:I54)</f>
        <v>159</v>
      </c>
      <c r="J52" s="232">
        <f t="shared" si="6"/>
        <v>267</v>
      </c>
      <c r="K52" s="232">
        <f t="shared" si="6"/>
        <v>6904</v>
      </c>
      <c r="L52" s="232">
        <f t="shared" si="6"/>
        <v>2523</v>
      </c>
      <c r="M52" s="232">
        <f t="shared" si="6"/>
        <v>2994</v>
      </c>
      <c r="N52" s="232">
        <f t="shared" si="6"/>
        <v>1432</v>
      </c>
      <c r="O52" s="232">
        <f t="shared" si="6"/>
        <v>10311</v>
      </c>
    </row>
    <row r="53" spans="1:15">
      <c r="A53" s="120" t="s">
        <v>138</v>
      </c>
      <c r="B53" s="233">
        <f>SUM(C53:O53)</f>
        <v>9683</v>
      </c>
      <c r="C53" s="206">
        <v>196</v>
      </c>
      <c r="D53" s="206">
        <v>0</v>
      </c>
      <c r="E53" s="206">
        <v>225</v>
      </c>
      <c r="F53" s="206">
        <v>37</v>
      </c>
      <c r="G53" s="206">
        <v>300</v>
      </c>
      <c r="H53" s="206">
        <v>478</v>
      </c>
      <c r="I53" s="206">
        <v>0</v>
      </c>
      <c r="J53" s="206">
        <v>267</v>
      </c>
      <c r="K53" s="206">
        <v>1477</v>
      </c>
      <c r="L53" s="206">
        <v>0</v>
      </c>
      <c r="M53" s="206">
        <v>2994</v>
      </c>
      <c r="N53" s="206">
        <v>1421</v>
      </c>
      <c r="O53" s="206">
        <v>2288</v>
      </c>
    </row>
    <row r="54" spans="1:15">
      <c r="A54" s="120" t="s">
        <v>258</v>
      </c>
      <c r="B54" s="233">
        <f>SUM(C54:O54)</f>
        <v>17151</v>
      </c>
      <c r="C54" s="234">
        <f>SUM(C55:C74)</f>
        <v>0</v>
      </c>
      <c r="D54" s="234">
        <f t="shared" ref="D54:O54" si="7">SUM(D55:D74)</f>
        <v>505</v>
      </c>
      <c r="E54" s="234">
        <f t="shared" si="7"/>
        <v>0</v>
      </c>
      <c r="F54" s="234">
        <f t="shared" si="7"/>
        <v>0</v>
      </c>
      <c r="G54" s="234">
        <f t="shared" si="7"/>
        <v>503</v>
      </c>
      <c r="H54" s="234">
        <f t="shared" si="7"/>
        <v>0</v>
      </c>
      <c r="I54" s="234">
        <f t="shared" si="7"/>
        <v>159</v>
      </c>
      <c r="J54" s="234">
        <f t="shared" si="7"/>
        <v>0</v>
      </c>
      <c r="K54" s="234">
        <f t="shared" si="7"/>
        <v>5427</v>
      </c>
      <c r="L54" s="234">
        <f t="shared" si="7"/>
        <v>2523</v>
      </c>
      <c r="M54" s="234">
        <f t="shared" si="7"/>
        <v>0</v>
      </c>
      <c r="N54" s="234">
        <f t="shared" si="7"/>
        <v>11</v>
      </c>
      <c r="O54" s="234">
        <f t="shared" si="7"/>
        <v>8023</v>
      </c>
    </row>
    <row r="55" spans="1:15">
      <c r="A55" s="68" t="s">
        <v>140</v>
      </c>
      <c r="B55" s="233">
        <f>SUM(C55:O55)</f>
        <v>1162</v>
      </c>
      <c r="C55" s="201">
        <v>0</v>
      </c>
      <c r="D55" s="201">
        <v>36</v>
      </c>
      <c r="E55" s="201">
        <v>0</v>
      </c>
      <c r="F55" s="201">
        <v>0</v>
      </c>
      <c r="G55" s="201">
        <v>0</v>
      </c>
      <c r="H55" s="201">
        <v>0</v>
      </c>
      <c r="I55" s="201">
        <v>5</v>
      </c>
      <c r="J55" s="201">
        <v>0</v>
      </c>
      <c r="K55" s="201">
        <v>329</v>
      </c>
      <c r="L55" s="201">
        <v>226</v>
      </c>
      <c r="M55" s="201">
        <v>0</v>
      </c>
      <c r="N55" s="201">
        <v>0</v>
      </c>
      <c r="O55" s="201">
        <v>566</v>
      </c>
    </row>
    <row r="56" spans="1:15">
      <c r="A56" s="68" t="s">
        <v>143</v>
      </c>
      <c r="B56" s="233">
        <f t="shared" ref="B56:B74" si="8">SUM(C56:O56)</f>
        <v>1557</v>
      </c>
      <c r="C56" s="201">
        <v>0</v>
      </c>
      <c r="D56" s="201">
        <v>35</v>
      </c>
      <c r="E56" s="201">
        <v>0</v>
      </c>
      <c r="F56" s="201">
        <v>0</v>
      </c>
      <c r="G56" s="201">
        <v>60</v>
      </c>
      <c r="H56" s="201">
        <v>0</v>
      </c>
      <c r="I56" s="201">
        <v>0</v>
      </c>
      <c r="J56" s="201">
        <v>0</v>
      </c>
      <c r="K56" s="201">
        <v>536</v>
      </c>
      <c r="L56" s="201">
        <v>171</v>
      </c>
      <c r="M56" s="201">
        <v>0</v>
      </c>
      <c r="N56" s="201">
        <v>0</v>
      </c>
      <c r="O56" s="201">
        <v>755</v>
      </c>
    </row>
    <row r="57" spans="1:15">
      <c r="A57" s="68" t="s">
        <v>146</v>
      </c>
      <c r="B57" s="233">
        <f t="shared" si="8"/>
        <v>1169</v>
      </c>
      <c r="C57" s="201">
        <v>0</v>
      </c>
      <c r="D57" s="201">
        <v>36</v>
      </c>
      <c r="E57" s="201">
        <v>0</v>
      </c>
      <c r="F57" s="201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396</v>
      </c>
      <c r="L57" s="201">
        <v>192</v>
      </c>
      <c r="M57" s="201">
        <v>0</v>
      </c>
      <c r="N57" s="201">
        <v>0</v>
      </c>
      <c r="O57" s="201">
        <v>545</v>
      </c>
    </row>
    <row r="58" spans="1:15">
      <c r="A58" s="68" t="s">
        <v>149</v>
      </c>
      <c r="B58" s="233">
        <f t="shared" si="8"/>
        <v>948</v>
      </c>
      <c r="C58" s="201">
        <v>0</v>
      </c>
      <c r="D58" s="201">
        <v>27</v>
      </c>
      <c r="E58" s="201">
        <v>0</v>
      </c>
      <c r="F58" s="201">
        <v>0</v>
      </c>
      <c r="G58" s="201">
        <v>0</v>
      </c>
      <c r="H58" s="201">
        <v>0</v>
      </c>
      <c r="I58" s="201">
        <v>13</v>
      </c>
      <c r="J58" s="201">
        <v>0</v>
      </c>
      <c r="K58" s="201">
        <v>240</v>
      </c>
      <c r="L58" s="201">
        <v>162</v>
      </c>
      <c r="M58" s="201">
        <v>0</v>
      </c>
      <c r="N58" s="201">
        <v>0</v>
      </c>
      <c r="O58" s="201">
        <v>506</v>
      </c>
    </row>
    <row r="59" spans="1:15">
      <c r="A59" s="68" t="s">
        <v>152</v>
      </c>
      <c r="B59" s="233">
        <f t="shared" si="8"/>
        <v>1318</v>
      </c>
      <c r="C59" s="201">
        <v>0</v>
      </c>
      <c r="D59" s="201">
        <v>28</v>
      </c>
      <c r="E59" s="201">
        <v>0</v>
      </c>
      <c r="F59" s="201">
        <v>0</v>
      </c>
      <c r="G59" s="201">
        <v>0</v>
      </c>
      <c r="H59" s="201">
        <v>0</v>
      </c>
      <c r="I59" s="201">
        <v>28</v>
      </c>
      <c r="J59" s="201">
        <v>0</v>
      </c>
      <c r="K59" s="201">
        <v>373</v>
      </c>
      <c r="L59" s="201">
        <v>216</v>
      </c>
      <c r="M59" s="201">
        <v>0</v>
      </c>
      <c r="N59" s="201">
        <v>0</v>
      </c>
      <c r="O59" s="201">
        <v>673</v>
      </c>
    </row>
    <row r="60" spans="1:15">
      <c r="A60" s="68" t="s">
        <v>155</v>
      </c>
      <c r="B60" s="233">
        <f t="shared" si="8"/>
        <v>925</v>
      </c>
      <c r="C60" s="201">
        <v>0</v>
      </c>
      <c r="D60" s="201">
        <v>28</v>
      </c>
      <c r="E60" s="201">
        <v>0</v>
      </c>
      <c r="F60" s="201">
        <v>0</v>
      </c>
      <c r="G60" s="201">
        <v>0</v>
      </c>
      <c r="H60" s="201">
        <v>0</v>
      </c>
      <c r="I60" s="201">
        <v>45</v>
      </c>
      <c r="J60" s="201">
        <v>0</v>
      </c>
      <c r="K60" s="201">
        <v>271</v>
      </c>
      <c r="L60" s="201">
        <v>141</v>
      </c>
      <c r="M60" s="201">
        <v>0</v>
      </c>
      <c r="N60" s="201">
        <v>11</v>
      </c>
      <c r="O60" s="201">
        <v>429</v>
      </c>
    </row>
    <row r="61" spans="1:15">
      <c r="A61" s="68" t="s">
        <v>158</v>
      </c>
      <c r="B61" s="233">
        <f t="shared" si="8"/>
        <v>539</v>
      </c>
      <c r="C61" s="201">
        <v>0</v>
      </c>
      <c r="D61" s="201">
        <v>25</v>
      </c>
      <c r="E61" s="201">
        <v>0</v>
      </c>
      <c r="F61" s="201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209</v>
      </c>
      <c r="L61" s="201">
        <v>78</v>
      </c>
      <c r="M61" s="201">
        <v>0</v>
      </c>
      <c r="N61" s="201">
        <v>0</v>
      </c>
      <c r="O61" s="201">
        <v>227</v>
      </c>
    </row>
    <row r="62" spans="1:15">
      <c r="A62" s="68" t="s">
        <v>161</v>
      </c>
      <c r="B62" s="233">
        <f t="shared" si="8"/>
        <v>878</v>
      </c>
      <c r="C62" s="201">
        <v>0</v>
      </c>
      <c r="D62" s="201">
        <v>19</v>
      </c>
      <c r="E62" s="201">
        <v>0</v>
      </c>
      <c r="F62" s="201">
        <v>0</v>
      </c>
      <c r="G62" s="201">
        <v>0</v>
      </c>
      <c r="H62" s="201">
        <v>0</v>
      </c>
      <c r="I62" s="201">
        <v>0</v>
      </c>
      <c r="J62" s="201">
        <v>0</v>
      </c>
      <c r="K62" s="201">
        <v>366</v>
      </c>
      <c r="L62" s="201">
        <v>133</v>
      </c>
      <c r="M62" s="201">
        <v>0</v>
      </c>
      <c r="N62" s="201">
        <v>0</v>
      </c>
      <c r="O62" s="201">
        <v>360</v>
      </c>
    </row>
    <row r="63" spans="1:15">
      <c r="A63" s="68" t="s">
        <v>164</v>
      </c>
      <c r="B63" s="233">
        <f t="shared" si="8"/>
        <v>560</v>
      </c>
      <c r="C63" s="201">
        <v>0</v>
      </c>
      <c r="D63" s="201">
        <v>24</v>
      </c>
      <c r="E63" s="201">
        <v>0</v>
      </c>
      <c r="F63" s="201">
        <v>0</v>
      </c>
      <c r="G63" s="201">
        <v>0</v>
      </c>
      <c r="H63" s="201">
        <v>0</v>
      </c>
      <c r="I63" s="201">
        <v>0</v>
      </c>
      <c r="J63" s="201">
        <v>0</v>
      </c>
      <c r="K63" s="201">
        <v>160</v>
      </c>
      <c r="L63" s="201">
        <v>106</v>
      </c>
      <c r="M63" s="201">
        <v>0</v>
      </c>
      <c r="N63" s="201">
        <v>0</v>
      </c>
      <c r="O63" s="201">
        <v>270</v>
      </c>
    </row>
    <row r="64" spans="1:15">
      <c r="A64" s="68" t="s">
        <v>167</v>
      </c>
      <c r="B64" s="233">
        <f t="shared" si="8"/>
        <v>711</v>
      </c>
      <c r="C64" s="201">
        <v>0</v>
      </c>
      <c r="D64" s="201">
        <v>23</v>
      </c>
      <c r="E64" s="201">
        <v>0</v>
      </c>
      <c r="F64" s="201">
        <v>0</v>
      </c>
      <c r="G64" s="201">
        <v>0</v>
      </c>
      <c r="H64" s="201">
        <v>0</v>
      </c>
      <c r="I64" s="201">
        <v>19</v>
      </c>
      <c r="J64" s="201">
        <v>0</v>
      </c>
      <c r="K64" s="201">
        <v>224</v>
      </c>
      <c r="L64" s="201">
        <v>124</v>
      </c>
      <c r="M64" s="201">
        <v>0</v>
      </c>
      <c r="N64" s="201">
        <v>0</v>
      </c>
      <c r="O64" s="201">
        <v>321</v>
      </c>
    </row>
    <row r="65" spans="1:15">
      <c r="A65" s="68" t="s">
        <v>170</v>
      </c>
      <c r="B65" s="233">
        <f t="shared" si="8"/>
        <v>198</v>
      </c>
      <c r="C65" s="201">
        <v>0</v>
      </c>
      <c r="D65" s="201">
        <v>20</v>
      </c>
      <c r="E65" s="201">
        <v>0</v>
      </c>
      <c r="F65" s="201">
        <v>0</v>
      </c>
      <c r="G65" s="201">
        <v>0</v>
      </c>
      <c r="H65" s="201">
        <v>0</v>
      </c>
      <c r="I65" s="201">
        <v>6</v>
      </c>
      <c r="J65" s="201">
        <v>0</v>
      </c>
      <c r="K65" s="201">
        <v>56</v>
      </c>
      <c r="L65" s="201">
        <v>35</v>
      </c>
      <c r="M65" s="201">
        <v>0</v>
      </c>
      <c r="N65" s="201">
        <v>0</v>
      </c>
      <c r="O65" s="201">
        <v>81</v>
      </c>
    </row>
    <row r="66" spans="1:15">
      <c r="A66" s="68" t="s">
        <v>173</v>
      </c>
      <c r="B66" s="233">
        <f t="shared" si="8"/>
        <v>528</v>
      </c>
      <c r="C66" s="201">
        <v>0</v>
      </c>
      <c r="D66" s="201">
        <v>29</v>
      </c>
      <c r="E66" s="201">
        <v>0</v>
      </c>
      <c r="F66" s="201">
        <v>0</v>
      </c>
      <c r="G66" s="201">
        <v>0</v>
      </c>
      <c r="H66" s="201">
        <v>0</v>
      </c>
      <c r="I66" s="201">
        <v>24</v>
      </c>
      <c r="J66" s="201">
        <v>0</v>
      </c>
      <c r="K66" s="201">
        <v>161</v>
      </c>
      <c r="L66" s="201">
        <v>98</v>
      </c>
      <c r="M66" s="201">
        <v>0</v>
      </c>
      <c r="N66" s="201">
        <v>0</v>
      </c>
      <c r="O66" s="201">
        <v>216</v>
      </c>
    </row>
    <row r="67" spans="1:15">
      <c r="A67" s="68" t="s">
        <v>176</v>
      </c>
      <c r="B67" s="233">
        <f t="shared" si="8"/>
        <v>534</v>
      </c>
      <c r="C67" s="201">
        <v>0</v>
      </c>
      <c r="D67" s="201">
        <v>32</v>
      </c>
      <c r="E67" s="201">
        <v>0</v>
      </c>
      <c r="F67" s="201">
        <v>0</v>
      </c>
      <c r="G67" s="201">
        <v>0</v>
      </c>
      <c r="H67" s="201">
        <v>0</v>
      </c>
      <c r="I67" s="201">
        <v>6</v>
      </c>
      <c r="J67" s="201">
        <v>0</v>
      </c>
      <c r="K67" s="201">
        <v>173</v>
      </c>
      <c r="L67" s="201">
        <v>90</v>
      </c>
      <c r="M67" s="201">
        <v>0</v>
      </c>
      <c r="N67" s="201">
        <v>0</v>
      </c>
      <c r="O67" s="201">
        <v>233</v>
      </c>
    </row>
    <row r="68" spans="1:15">
      <c r="A68" s="68" t="s">
        <v>179</v>
      </c>
      <c r="B68" s="233">
        <f t="shared" si="8"/>
        <v>562</v>
      </c>
      <c r="C68" s="201">
        <v>0</v>
      </c>
      <c r="D68" s="201">
        <v>24</v>
      </c>
      <c r="E68" s="201">
        <v>0</v>
      </c>
      <c r="F68" s="201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179</v>
      </c>
      <c r="L68" s="201">
        <v>97</v>
      </c>
      <c r="M68" s="201">
        <v>0</v>
      </c>
      <c r="N68" s="201">
        <v>0</v>
      </c>
      <c r="O68" s="201">
        <v>262</v>
      </c>
    </row>
    <row r="69" spans="1:15">
      <c r="A69" s="68" t="s">
        <v>182</v>
      </c>
      <c r="B69" s="233">
        <f t="shared" si="8"/>
        <v>1019</v>
      </c>
      <c r="C69" s="201">
        <v>0</v>
      </c>
      <c r="D69" s="201">
        <v>36</v>
      </c>
      <c r="E69" s="201">
        <v>0</v>
      </c>
      <c r="F69" s="201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345</v>
      </c>
      <c r="L69" s="201">
        <v>194</v>
      </c>
      <c r="M69" s="201">
        <v>0</v>
      </c>
      <c r="N69" s="201">
        <v>0</v>
      </c>
      <c r="O69" s="201">
        <v>444</v>
      </c>
    </row>
    <row r="70" spans="1:15">
      <c r="A70" s="68" t="s">
        <v>185</v>
      </c>
      <c r="B70" s="233">
        <f t="shared" si="8"/>
        <v>1046</v>
      </c>
      <c r="C70" s="201">
        <v>0</v>
      </c>
      <c r="D70" s="201">
        <v>33</v>
      </c>
      <c r="E70" s="201">
        <v>0</v>
      </c>
      <c r="F70" s="201">
        <v>0</v>
      </c>
      <c r="G70" s="201">
        <v>0</v>
      </c>
      <c r="H70" s="201">
        <v>0</v>
      </c>
      <c r="I70" s="201">
        <v>3</v>
      </c>
      <c r="J70" s="201">
        <v>0</v>
      </c>
      <c r="K70" s="201">
        <v>337</v>
      </c>
      <c r="L70" s="201">
        <v>203</v>
      </c>
      <c r="M70" s="201">
        <v>0</v>
      </c>
      <c r="N70" s="201">
        <v>0</v>
      </c>
      <c r="O70" s="201">
        <v>470</v>
      </c>
    </row>
    <row r="71" spans="1:15">
      <c r="A71" s="68" t="s">
        <v>188</v>
      </c>
      <c r="B71" s="233">
        <f t="shared" si="8"/>
        <v>699</v>
      </c>
      <c r="C71" s="201">
        <v>0</v>
      </c>
      <c r="D71" s="201">
        <v>20</v>
      </c>
      <c r="E71" s="201">
        <v>0</v>
      </c>
      <c r="F71" s="201">
        <v>0</v>
      </c>
      <c r="G71" s="201">
        <v>0</v>
      </c>
      <c r="H71" s="201">
        <v>0</v>
      </c>
      <c r="I71" s="201">
        <v>10</v>
      </c>
      <c r="J71" s="201">
        <v>0</v>
      </c>
      <c r="K71" s="201">
        <v>239</v>
      </c>
      <c r="L71" s="201">
        <v>124</v>
      </c>
      <c r="M71" s="201">
        <v>0</v>
      </c>
      <c r="N71" s="201">
        <v>0</v>
      </c>
      <c r="O71" s="201">
        <v>306</v>
      </c>
    </row>
    <row r="72" spans="1:15">
      <c r="A72" s="68" t="s">
        <v>191</v>
      </c>
      <c r="B72" s="233">
        <f t="shared" si="8"/>
        <v>960</v>
      </c>
      <c r="C72" s="201">
        <v>0</v>
      </c>
      <c r="D72" s="201">
        <v>30</v>
      </c>
      <c r="E72" s="201">
        <v>0</v>
      </c>
      <c r="F72" s="201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369</v>
      </c>
      <c r="L72" s="201">
        <v>133</v>
      </c>
      <c r="M72" s="201">
        <v>0</v>
      </c>
      <c r="N72" s="201">
        <v>0</v>
      </c>
      <c r="O72" s="201">
        <v>428</v>
      </c>
    </row>
    <row r="73" spans="1:15">
      <c r="A73" s="68" t="s">
        <v>194</v>
      </c>
      <c r="B73" s="233">
        <f t="shared" si="8"/>
        <v>612</v>
      </c>
      <c r="C73" s="201">
        <v>0</v>
      </c>
      <c r="D73" s="201">
        <v>0</v>
      </c>
      <c r="E73" s="201">
        <v>0</v>
      </c>
      <c r="F73" s="201">
        <v>0</v>
      </c>
      <c r="G73" s="201">
        <v>183</v>
      </c>
      <c r="H73" s="201">
        <v>0</v>
      </c>
      <c r="I73" s="201">
        <v>0</v>
      </c>
      <c r="J73" s="201">
        <v>0</v>
      </c>
      <c r="K73" s="201">
        <v>116</v>
      </c>
      <c r="L73" s="201">
        <v>0</v>
      </c>
      <c r="M73" s="201">
        <v>0</v>
      </c>
      <c r="N73" s="201">
        <v>0</v>
      </c>
      <c r="O73" s="201">
        <v>313</v>
      </c>
    </row>
    <row r="74" spans="1:15">
      <c r="A74" s="70" t="s">
        <v>197</v>
      </c>
      <c r="B74" s="235">
        <f t="shared" si="8"/>
        <v>1226</v>
      </c>
      <c r="C74" s="236">
        <v>0</v>
      </c>
      <c r="D74" s="236">
        <v>0</v>
      </c>
      <c r="E74" s="236">
        <v>0</v>
      </c>
      <c r="F74" s="236">
        <v>0</v>
      </c>
      <c r="G74" s="236">
        <v>260</v>
      </c>
      <c r="H74" s="236">
        <v>0</v>
      </c>
      <c r="I74" s="236">
        <v>0</v>
      </c>
      <c r="J74" s="236">
        <v>0</v>
      </c>
      <c r="K74" s="236">
        <v>348</v>
      </c>
      <c r="L74" s="236">
        <v>0</v>
      </c>
      <c r="M74" s="236">
        <v>0</v>
      </c>
      <c r="N74" s="236">
        <v>0</v>
      </c>
      <c r="O74" s="236">
        <v>618</v>
      </c>
    </row>
    <row r="75" spans="1:15">
      <c r="A75" s="123" t="s">
        <v>113</v>
      </c>
      <c r="B75" s="124"/>
      <c r="C75" s="87"/>
      <c r="D75" s="87"/>
      <c r="E75" s="87"/>
      <c r="F75" s="83"/>
      <c r="G75" s="87"/>
      <c r="H75" s="87"/>
      <c r="I75" s="87"/>
      <c r="J75" s="87"/>
      <c r="K75" s="87"/>
      <c r="L75" s="87"/>
      <c r="M75" s="87"/>
      <c r="N75" s="87"/>
      <c r="O75" s="33" t="s">
        <v>114</v>
      </c>
    </row>
  </sheetData>
  <mergeCells count="4">
    <mergeCell ref="A1:O1"/>
    <mergeCell ref="A2:O2"/>
    <mergeCell ref="A48:O48"/>
    <mergeCell ref="A49:O49"/>
  </mergeCells>
  <conditionalFormatting sqref="C4:O4">
    <cfRule type="duplicateValues" dxfId="1" priority="2"/>
  </conditionalFormatting>
  <conditionalFormatting sqref="C51:O51">
    <cfRule type="duplicateValues" dxfId="0" priority="1"/>
  </conditionalFormatting>
  <pageMargins left="0.7" right="0.7" top="0.75" bottom="0.75" header="0.3" footer="0.3"/>
  <pageSetup paperSize="9" scale="51" orientation="portrait" horizontalDpi="4294967295" verticalDpi="4294967295" r:id="rId1"/>
  <colBreaks count="1" manualBreakCount="1">
    <brk id="16" max="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'5.7'!Print_Area</vt:lpstr>
      <vt:lpstr>'5.8'!Print_Area</vt:lpstr>
      <vt:lpstr>'5.9'!Print_Area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Zameela Abdul Ghanee</cp:lastModifiedBy>
  <cp:lastPrinted>2021-01-03T08:47:53Z</cp:lastPrinted>
  <dcterms:created xsi:type="dcterms:W3CDTF">2019-06-03T04:17:39Z</dcterms:created>
  <dcterms:modified xsi:type="dcterms:W3CDTF">2024-03-19T04:36:32Z</dcterms:modified>
</cp:coreProperties>
</file>